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8_{B62A392B-1C33-4950-8CA2-6A231E83D497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7" i="4"/>
  <c r="F28" i="4"/>
  <c r="E28" i="4"/>
  <c r="C28" i="4"/>
  <c r="B28" i="4"/>
  <c r="G27" i="4" l="1"/>
  <c r="D26" i="4"/>
  <c r="G26" i="4" s="1"/>
  <c r="F62" i="4" l="1"/>
  <c r="E62" i="4"/>
  <c r="C62" i="4"/>
  <c r="B62" i="4"/>
  <c r="D60" i="4"/>
  <c r="G60" i="4" s="1"/>
  <c r="D56" i="4"/>
  <c r="G56" i="4" s="1"/>
  <c r="D58" i="4"/>
  <c r="G58" i="4" s="1"/>
  <c r="D54" i="4"/>
  <c r="G54" i="4" s="1"/>
  <c r="D52" i="4"/>
  <c r="G52" i="4" s="1"/>
  <c r="D50" i="4"/>
  <c r="G50" i="4" s="1"/>
  <c r="D48" i="4"/>
  <c r="G48" i="4" s="1"/>
  <c r="D46" i="4"/>
  <c r="G46" i="4" s="1"/>
  <c r="F39" i="4"/>
  <c r="E39" i="4"/>
  <c r="D37" i="4"/>
  <c r="G37" i="4" s="1"/>
  <c r="D36" i="4"/>
  <c r="G36" i="4" s="1"/>
  <c r="D35" i="4"/>
  <c r="G35" i="4" s="1"/>
  <c r="D34" i="4"/>
  <c r="G34" i="4" s="1"/>
  <c r="C39" i="4"/>
  <c r="B3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8" i="4" s="1"/>
  <c r="D28" i="4"/>
  <c r="G62" i="4"/>
  <c r="D62" i="4"/>
  <c r="G39" i="4"/>
  <c r="D39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<sst xmlns="http://schemas.openxmlformats.org/spreadsheetml/2006/main" count="206" uniqueCount="153">
  <si>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</si>
  <si>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</si>
  <si>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</si>
  <si>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</si>
  <si>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</si>
  <si>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</si>
  <si>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</si>
  <si>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</si>
  <si>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</si>
  <si>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</si>
  <si>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</si>
  <si>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</si>
  <si>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</si>
  <si>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</si>
  <si>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</si>
  <si>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</si>
  <si>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</si>
  <si>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</si>
  <si>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</si>
  <si>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</si>
  <si>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</si>
  <si>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</si>
  <si>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</si>
  <si>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</si>
  <si>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</si>
  <si>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</si>
  <si>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</si>
  <si>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</si>
  <si>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</si>
  <si>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</si>
  <si>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</si>
  <si>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</si>
  <si>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</si>
  <si>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</si>
  <si>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</si>
  <si>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</si>
  <si>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</si>
  <si>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</si>
  <si>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</si>
  <si>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</si>
  <si>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</si>
  <si>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</si>
  <si>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</si>
  <si>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</si>
  <si>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</si>
  <si>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</si>
  <si>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</si>
  <si>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</si>
  <si>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</si>
  <si>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</si>
  <si>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</si>
  <si>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</si>
  <si>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</si>
  <si>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</si>
  <si>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</si>
  <si>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</si>
  <si>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</si>
  <si>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</si>
  <si>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</si>
  <si>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</si>
  <si>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</si>
  <si>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</si>
  <si>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</si>
  <si>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</si>
  <si>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</si>
  <si>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</si>
  <si>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</si>
  <si>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</si>
  <si>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</si>
  <si>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</si>
  <si>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</si>
  <si>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</si>
  <si>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</si>
  <si>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</si>
  <si>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</si>
  <si>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</si>
  <si>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</si>
  <si>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</si>
  <si>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</si>
  <si>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</si>
  <si>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</si>
  <si>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</si>
  <si>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</si>
  <si>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</si>
  <si>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</si>
  <si>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</si>
  <si>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</si>
  <si>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</si>
  <si>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</si>
  <si>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</si>
  <si>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</si>
  <si>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</si>
  <si>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</si>
  <si>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</si>
  <si>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</si>
  <si>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</si>
  <si>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</si>
  <si>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</si>
  <si>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</si>
  <si>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</si>
  <si>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</si>
  <si>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</si>
  <si>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</si>
  <si>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</si>
  <si>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</si>
  <si>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</si>
  <si>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</si>
  <si>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</si>
  <si>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</si>
  <si>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</si>
  <si>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</si>
  <si>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</si>
  <si>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</si>
  <si>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</si>
  <si>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</si>
  <si>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</si>
  <si>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</si>
  <si>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</si>
  <si>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</si>
  <si>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</si>
  <si>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</si>
  <si>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</si>
  <si>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</si>
  <si>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</si>
  <si>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</si>
  <si>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</si>
  <si>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</si>
  <si>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</si>
  <si>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para el Desarrollo Integral de la Familia de Silao de la Victoria
Estado Analítico del Ejercicio del Presupuesto de Egresos
Clasificación por Objeto del Gasto (Capítulo y Concepto)
Del 1 de Enero al 31 de Marzo de 2026
(Cifras en Pesos)</t>
  </si>
  <si>
    <t>Sistema Municipal para el Desarrollo Integral de la Familia de Silao de la Victoria
Estado Analítico del Ejercicio del Presupuesto de Egresos
Clasificación Económica (por Tipo de Gasto)
Del 1 de Enero al 31 de Marzo de 2026
(Cifras en Pesos)</t>
  </si>
  <si>
    <t>31120M37D020000 DIRECCION GENERAL</t>
  </si>
  <si>
    <t>31120M37D020100 SUBDIRECCION OPERATIVA</t>
  </si>
  <si>
    <t>31120M37D020200 SUBDIRECCION  ADMINISTRA</t>
  </si>
  <si>
    <t>31120M37D020400 SUBDIRECCION DE EVENTOS</t>
  </si>
  <si>
    <t>31120M37D020500 SUBDIRECCION DE GESTION</t>
  </si>
  <si>
    <t>31120M37D020600 SUBDIRECCION DE RECURSOS</t>
  </si>
  <si>
    <t>31120M37D020700 SERVICIOS MEDICOS</t>
  </si>
  <si>
    <t>31120M37D020800 SUBDIRECCION DE VINCULAC</t>
  </si>
  <si>
    <t>31120M37D020900 SERVICIOS GENERALES</t>
  </si>
  <si>
    <t>31120M37D021000 SUBDIRECCION OPERATIVA U</t>
  </si>
  <si>
    <t>31120M37D021100 ACCIONES A FAVOR DE LA I</t>
  </si>
  <si>
    <t>31120M37D021200 CENTRO DE ASISTENCIA SOC</t>
  </si>
  <si>
    <t>31120M37D021300 ASISTENCIA ALIMENTARIA</t>
  </si>
  <si>
    <t>31120M37D021400 CENTRO GERONTOLOGICO</t>
  </si>
  <si>
    <t>31120M37D021500 TRABAJO SOCIAL</t>
  </si>
  <si>
    <t>31120M37D021700 DESARROLLO COMUNITARIO</t>
  </si>
  <si>
    <t>31120M37D021800 CASA DE OFICIOS</t>
  </si>
  <si>
    <t>31120M37D021900 PROGRAMAS ESPECIALES</t>
  </si>
  <si>
    <t>31120M37D022000 CLINICA DE HEMODIALISIS</t>
  </si>
  <si>
    <t>31120M37D022100 ASISTENCIA SOCIAL</t>
  </si>
  <si>
    <t>31120M37D022200 ATENCION NEURODIVERGENTE</t>
  </si>
  <si>
    <t>Sistema Municipal para el Desarrollo Integral de la Familia de Silao de la Victoria
Estado Analítico del Ejercicio del Presupuesto de Egresos
Clasificación Administrativa
Del 1 de Enero al 31 de Marzo de 2026
(Cifras en Pesos)</t>
  </si>
  <si>
    <t>Sistema Municipal para el Desarrollo Integral de la Familia de Silao de la Victoria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</si>
</sst>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2689860</xdr:colOff>
      <xdr:row>66</xdr:row>
      <xdr:rowOff>7620</xdr:rowOff>
    </xdr:from>
    <xdr:to>
      <xdr:col>4</xdr:col>
      <xdr:colOff>721098</xdr:colOff>
      <xdr:row>69</xdr:row>
      <xdr:rowOff>99134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D81D4-6CC6-49B9-86B3-95945A72D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860" y="11178540"/>
          <a:ext cx="5247378" cy="480134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0</xdr:row>
      <xdr:rowOff>0</xdr:rowOff>
    </xdr:from>
    <xdr:to>
      <xdr:col>0</xdr:col>
      <xdr:colOff>1242060</xdr:colOff>
      <xdr:row>0</xdr:row>
      <xdr:rowOff>713344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0022AF-3BAE-48AD-820E-97C4ED6ED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98120" y="0"/>
          <a:ext cx="1043940" cy="713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9BD04F-F5F2-4332-B753-B8F83D84E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19</xdr:row>
      <xdr:rowOff>53340</xdr:rowOff>
    </xdr:from>
    <xdr:to>
      <xdr:col>5</xdr:col>
      <xdr:colOff>411480</xdr:colOff>
      <xdr:row>24</xdr:row>
      <xdr:rowOff>30314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78B476-31A3-4E40-A242-CB7DE241E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200400"/>
          <a:ext cx="5105400" cy="624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80</xdr:row>
      <xdr:rowOff>76200</xdr:rowOff>
    </xdr:from>
    <xdr:to>
      <xdr:col>5</xdr:col>
      <xdr:colOff>434340</xdr:colOff>
      <xdr:row>85</xdr:row>
      <xdr:rowOff>43064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DFA324-F44F-4CFE-A82F-AF51E671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0240" y="11262360"/>
          <a:ext cx="5852160" cy="61456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68580</xdr:rowOff>
    </xdr:from>
    <xdr:to>
      <xdr:col>0</xdr:col>
      <xdr:colOff>987238</xdr:colOff>
      <xdr:row>0</xdr:row>
      <xdr:rowOff>703580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236261-91BB-468C-B53F-1369A7B57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213360" y="68580"/>
          <a:ext cx="773878" cy="63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38100</xdr:rowOff>
    </xdr:from>
    <xdr:to>
      <xdr:col>0</xdr:col>
      <xdr:colOff>971998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250B27-937C-4028-95AB-49A861D01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98120" y="38100"/>
          <a:ext cx="773878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2301240</xdr:colOff>
      <xdr:row>45</xdr:row>
      <xdr:rowOff>15239</xdr:rowOff>
    </xdr:from>
    <xdr:to>
      <xdr:col>5</xdr:col>
      <xdr:colOff>83820</xdr:colOff>
      <xdr:row>49</xdr:row>
      <xdr:rowOff>44686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B0979-CA50-4753-8AF3-B5C56647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240" y="6629399"/>
          <a:ext cx="5897880" cy="54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6" t="s">
        <v>151</v>
      </c>
      <c r="B1" s="37"/>
      <c r="C1" s="37"/>
      <c r="D1" s="37"/>
      <c r="E1" s="37"/>
      <c r="F1" s="37"/>
      <c r="G1" s="38"/>
    </row>
    <row r="2" spans="1:7" x14ac:dyDescent="0.2">
      <c r="A2" s="19"/>
      <c r="B2" s="35" t="s">
        <v>56</v>
      </c>
      <c r="C2" s="31"/>
      <c r="D2" s="31"/>
      <c r="E2" s="31"/>
      <c r="F2" s="32"/>
      <c r="G2" s="33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9">
        <v>2685161.18</v>
      </c>
      <c r="C5" s="39">
        <v>0</v>
      </c>
      <c r="D5" s="39">
        <f>B5+C5</f>
        <v>2685161.18</v>
      </c>
      <c r="E5" s="39">
        <v>533220.98</v>
      </c>
      <c r="F5" s="39">
        <v>533220.98</v>
      </c>
      <c r="G5" s="39">
        <f>D5-E5</f>
        <v>2151940.2000000002</v>
      </c>
    </row>
    <row r="6" spans="1:7" x14ac:dyDescent="0.2">
      <c r="A6" s="14" t="s">
        <v>131</v>
      </c>
      <c r="B6" s="39">
        <v>943167.35</v>
      </c>
      <c r="C6" s="39">
        <v>0</v>
      </c>
      <c r="D6" s="39">
        <f t="shared" ref="D6:D11" si="0">B6+C6</f>
        <v>943167.35</v>
      </c>
      <c r="E6" s="39">
        <v>211587.72</v>
      </c>
      <c r="F6" s="39">
        <v>211587.72</v>
      </c>
      <c r="G6" s="39">
        <f t="shared" ref="G6:G11" si="1">D6-E6</f>
        <v>731579.63</v>
      </c>
    </row>
    <row r="7" spans="1:7" x14ac:dyDescent="0.2">
      <c r="A7" s="14" t="s">
        <v>132</v>
      </c>
      <c r="B7" s="39">
        <v>9557753.3900000006</v>
      </c>
      <c r="C7" s="39">
        <v>0</v>
      </c>
      <c r="D7" s="39">
        <f t="shared" si="0"/>
        <v>9557753.3900000006</v>
      </c>
      <c r="E7" s="39">
        <v>1327280.6299999999</v>
      </c>
      <c r="F7" s="39">
        <v>1327280.6299999999</v>
      </c>
      <c r="G7" s="39">
        <f t="shared" si="1"/>
        <v>8230472.7600000007</v>
      </c>
    </row>
    <row r="8" spans="1:7" x14ac:dyDescent="0.2">
      <c r="A8" s="14" t="s">
        <v>133</v>
      </c>
      <c r="B8" s="39">
        <v>5325535.5199999996</v>
      </c>
      <c r="C8" s="39">
        <v>0</v>
      </c>
      <c r="D8" s="39">
        <f t="shared" si="0"/>
        <v>5325535.5199999996</v>
      </c>
      <c r="E8" s="39">
        <v>520201.44</v>
      </c>
      <c r="F8" s="39">
        <v>520201.44</v>
      </c>
      <c r="G8" s="39">
        <f t="shared" si="1"/>
        <v>4805334.0799999991</v>
      </c>
    </row>
    <row r="9" spans="1:7" x14ac:dyDescent="0.2">
      <c r="A9" s="14" t="s">
        <v>134</v>
      </c>
      <c r="B9" s="39">
        <v>635497.12</v>
      </c>
      <c r="C9" s="39">
        <v>0</v>
      </c>
      <c r="D9" s="39">
        <f t="shared" si="0"/>
        <v>635497.12</v>
      </c>
      <c r="E9" s="39">
        <v>139459.65</v>
      </c>
      <c r="F9" s="39">
        <v>139459.65</v>
      </c>
      <c r="G9" s="39">
        <f t="shared" si="1"/>
        <v>496037.47</v>
      </c>
    </row>
    <row r="10" spans="1:7" x14ac:dyDescent="0.2">
      <c r="A10" s="14" t="s">
        <v>135</v>
      </c>
      <c r="B10" s="39">
        <v>7621952.1799999997</v>
      </c>
      <c r="C10" s="39">
        <v>0</v>
      </c>
      <c r="D10" s="39">
        <f t="shared" si="0"/>
        <v>7621952.1799999997</v>
      </c>
      <c r="E10" s="39">
        <v>1766014.54</v>
      </c>
      <c r="F10" s="39">
        <v>1764425.95</v>
      </c>
      <c r="G10" s="39">
        <f t="shared" si="1"/>
        <v>5855937.6399999997</v>
      </c>
    </row>
    <row r="11" spans="1:7" x14ac:dyDescent="0.2">
      <c r="A11" s="14" t="s">
        <v>136</v>
      </c>
      <c r="B11" s="39">
        <v>4724555.2699999996</v>
      </c>
      <c r="C11" s="39">
        <v>0</v>
      </c>
      <c r="D11" s="39">
        <f t="shared" si="0"/>
        <v>4724555.2699999996</v>
      </c>
      <c r="E11" s="39">
        <v>952322.42</v>
      </c>
      <c r="F11" s="39">
        <v>952322.42</v>
      </c>
      <c r="G11" s="39">
        <f t="shared" si="1"/>
        <v>3772232.8499999996</v>
      </c>
    </row>
    <row r="12" spans="1:7" x14ac:dyDescent="0.2">
      <c r="A12" s="14" t="s">
        <v>137</v>
      </c>
      <c r="B12" s="39">
        <v>637200.21</v>
      </c>
      <c r="C12" s="39">
        <v>0</v>
      </c>
      <c r="D12" s="39">
        <f t="shared" ref="D12" si="2">B12+C12</f>
        <v>637200.21</v>
      </c>
      <c r="E12" s="39">
        <v>141355.06</v>
      </c>
      <c r="F12" s="39">
        <v>141355.06</v>
      </c>
      <c r="G12" s="39">
        <f t="shared" ref="G12" si="3">D12-E12</f>
        <v>495845.14999999997</v>
      </c>
    </row>
    <row r="13" spans="1:7" x14ac:dyDescent="0.2">
      <c r="A13" s="14" t="s">
        <v>138</v>
      </c>
      <c r="B13" s="39">
        <v>4574418.6500000004</v>
      </c>
      <c r="C13" s="39">
        <v>0</v>
      </c>
      <c r="D13" s="39">
        <f t="shared" ref="D13" si="4">B13+C13</f>
        <v>4574418.6500000004</v>
      </c>
      <c r="E13" s="39">
        <v>1089887.3400000001</v>
      </c>
      <c r="F13" s="39">
        <v>1089887.3400000001</v>
      </c>
      <c r="G13" s="39">
        <f t="shared" ref="G13" si="5">D13-E13</f>
        <v>3484531.3100000005</v>
      </c>
    </row>
    <row r="14" spans="1:7" x14ac:dyDescent="0.2">
      <c r="A14" s="14" t="s">
        <v>139</v>
      </c>
      <c r="B14" s="39">
        <v>895840.36</v>
      </c>
      <c r="C14" s="39">
        <v>0</v>
      </c>
      <c r="D14" s="39">
        <f t="shared" ref="D14" si="6">B14+C14</f>
        <v>895840.36</v>
      </c>
      <c r="E14" s="39">
        <v>191596.16</v>
      </c>
      <c r="F14" s="39">
        <v>191596.16</v>
      </c>
      <c r="G14" s="39">
        <f t="shared" ref="G14" si="7">D14-E14</f>
        <v>704244.2</v>
      </c>
    </row>
    <row r="15" spans="1:7" x14ac:dyDescent="0.2">
      <c r="A15" s="14" t="s">
        <v>140</v>
      </c>
      <c r="B15" s="39">
        <v>1589118.03</v>
      </c>
      <c r="C15" s="39">
        <v>0</v>
      </c>
      <c r="D15" s="39">
        <f t="shared" ref="D15" si="8">B15+C15</f>
        <v>1589118.03</v>
      </c>
      <c r="E15" s="39">
        <v>346627.14</v>
      </c>
      <c r="F15" s="39">
        <v>346627.14</v>
      </c>
      <c r="G15" s="39">
        <f t="shared" ref="G15" si="9">D15-E15</f>
        <v>1242490.8900000001</v>
      </c>
    </row>
    <row r="16" spans="1:7" x14ac:dyDescent="0.2">
      <c r="A16" s="14" t="s">
        <v>141</v>
      </c>
      <c r="B16" s="39">
        <v>1649405.57</v>
      </c>
      <c r="C16" s="39">
        <v>0</v>
      </c>
      <c r="D16" s="39">
        <f t="shared" ref="D16" si="10">B16+C16</f>
        <v>1649405.57</v>
      </c>
      <c r="E16" s="39">
        <v>296479.53999999998</v>
      </c>
      <c r="F16" s="39">
        <v>296479.53999999998</v>
      </c>
      <c r="G16" s="39">
        <f t="shared" ref="G16" si="11">D16-E16</f>
        <v>1352926.03</v>
      </c>
    </row>
    <row r="17" spans="1:7" x14ac:dyDescent="0.2">
      <c r="A17" s="14" t="s">
        <v>142</v>
      </c>
      <c r="B17" s="39">
        <v>1806021.11</v>
      </c>
      <c r="C17" s="39">
        <v>0</v>
      </c>
      <c r="D17" s="39">
        <f t="shared" ref="D17" si="12">B17+C17</f>
        <v>1806021.11</v>
      </c>
      <c r="E17" s="39">
        <v>364697.55</v>
      </c>
      <c r="F17" s="39">
        <v>360330.15</v>
      </c>
      <c r="G17" s="39">
        <f t="shared" ref="G17" si="13">D17-E17</f>
        <v>1441323.56</v>
      </c>
    </row>
    <row r="18" spans="1:7" x14ac:dyDescent="0.2">
      <c r="A18" s="14" t="s">
        <v>143</v>
      </c>
      <c r="B18" s="39">
        <v>1344972.23</v>
      </c>
      <c r="C18" s="39">
        <v>0</v>
      </c>
      <c r="D18" s="39">
        <f t="shared" ref="D18" si="14">B18+C18</f>
        <v>1344972.23</v>
      </c>
      <c r="E18" s="39">
        <v>214383.2</v>
      </c>
      <c r="F18" s="39">
        <v>214383.2</v>
      </c>
      <c r="G18" s="39">
        <f t="shared" ref="G18" si="15">D18-E18</f>
        <v>1130589.03</v>
      </c>
    </row>
    <row r="19" spans="1:7" x14ac:dyDescent="0.2">
      <c r="A19" s="14" t="s">
        <v>144</v>
      </c>
      <c r="B19" s="39">
        <v>2771581.76</v>
      </c>
      <c r="C19" s="39">
        <v>0</v>
      </c>
      <c r="D19" s="39">
        <f t="shared" ref="D19" si="16">B19+C19</f>
        <v>2771581.76</v>
      </c>
      <c r="E19" s="39">
        <v>291326.75</v>
      </c>
      <c r="F19" s="39">
        <v>291326.75</v>
      </c>
      <c r="G19" s="39">
        <f t="shared" ref="G19" si="17">D19-E19</f>
        <v>2480255.0099999998</v>
      </c>
    </row>
    <row r="20" spans="1:7" x14ac:dyDescent="0.2">
      <c r="A20" s="14" t="s">
        <v>145</v>
      </c>
      <c r="B20" s="39">
        <v>501900.2</v>
      </c>
      <c r="C20" s="39">
        <v>0</v>
      </c>
      <c r="D20" s="39">
        <f t="shared" ref="D20" si="18">B20+C20</f>
        <v>501900.2</v>
      </c>
      <c r="E20" s="39">
        <v>91002.53</v>
      </c>
      <c r="F20" s="39">
        <v>91002.53</v>
      </c>
      <c r="G20" s="39">
        <f t="shared" ref="G20" si="19">D20-E20</f>
        <v>410897.67000000004</v>
      </c>
    </row>
    <row r="21" spans="1:7" x14ac:dyDescent="0.2">
      <c r="A21" s="14" t="s">
        <v>146</v>
      </c>
      <c r="B21" s="39">
        <v>342975.93</v>
      </c>
      <c r="C21" s="39">
        <v>0</v>
      </c>
      <c r="D21" s="39">
        <f t="shared" ref="D21" si="20">B21+C21</f>
        <v>342975.93</v>
      </c>
      <c r="E21" s="39">
        <v>39793.74</v>
      </c>
      <c r="F21" s="39">
        <v>39793.74</v>
      </c>
      <c r="G21" s="39">
        <f t="shared" ref="G21" si="21">D21-E21</f>
        <v>303182.19</v>
      </c>
    </row>
    <row r="22" spans="1:7" x14ac:dyDescent="0.2">
      <c r="A22" s="14" t="s">
        <v>147</v>
      </c>
      <c r="B22" s="39">
        <v>6109914.5800000001</v>
      </c>
      <c r="C22" s="39">
        <v>0</v>
      </c>
      <c r="D22" s="39">
        <f t="shared" ref="D22" si="22">B22+C22</f>
        <v>6109914.5800000001</v>
      </c>
      <c r="E22" s="39">
        <v>128448.43</v>
      </c>
      <c r="F22" s="39">
        <v>128448.43</v>
      </c>
      <c r="G22" s="39">
        <f t="shared" ref="G22" si="23">D22-E22</f>
        <v>5981466.1500000004</v>
      </c>
    </row>
    <row r="23" spans="1:7" x14ac:dyDescent="0.2">
      <c r="A23" s="14" t="s">
        <v>148</v>
      </c>
      <c r="B23" s="39">
        <v>5379738.7400000002</v>
      </c>
      <c r="C23" s="39">
        <v>0</v>
      </c>
      <c r="D23" s="39">
        <f t="shared" ref="D23" si="24">B23+C23</f>
        <v>5379738.7400000002</v>
      </c>
      <c r="E23" s="39">
        <v>1102959.45</v>
      </c>
      <c r="F23" s="39">
        <v>1102959.45</v>
      </c>
      <c r="G23" s="39">
        <f t="shared" ref="G23" si="25">D23-E23</f>
        <v>4276779.29</v>
      </c>
    </row>
    <row r="24" spans="1:7" x14ac:dyDescent="0.2">
      <c r="A24" s="14" t="s">
        <v>149</v>
      </c>
      <c r="B24" s="39">
        <v>91177.1</v>
      </c>
      <c r="C24" s="39">
        <v>0</v>
      </c>
      <c r="D24" s="39">
        <f t="shared" ref="D24" si="26">B24+C24</f>
        <v>91177.1</v>
      </c>
      <c r="E24" s="39">
        <v>18469.599999999999</v>
      </c>
      <c r="F24" s="39">
        <v>18469.599999999999</v>
      </c>
      <c r="G24" s="39">
        <f t="shared" ref="G24" si="27">D24-E24</f>
        <v>72707.5</v>
      </c>
    </row>
    <row r="25" spans="1:7" x14ac:dyDescent="0.2">
      <c r="A25" s="14" t="s">
        <v>150</v>
      </c>
      <c r="B25" s="39">
        <v>155701.44</v>
      </c>
      <c r="C25" s="39">
        <v>0</v>
      </c>
      <c r="D25" s="39">
        <f t="shared" ref="D25" si="28">B25+C25</f>
        <v>155701.44</v>
      </c>
      <c r="E25" s="39">
        <v>903.29</v>
      </c>
      <c r="F25" s="39">
        <v>903.29</v>
      </c>
      <c r="G25" s="39">
        <f t="shared" ref="G25" si="29">D25-E25</f>
        <v>154798.15</v>
      </c>
    </row>
    <row r="26" spans="1:7" x14ac:dyDescent="0.2">
      <c r="A26" s="14"/>
      <c r="B26" s="39">
        <v>0</v>
      </c>
      <c r="C26" s="39">
        <v>0</v>
      </c>
      <c r="D26" s="39">
        <f t="shared" ref="D26:D27" si="30">B26+C26</f>
        <v>0</v>
      </c>
      <c r="E26" s="39">
        <v>0</v>
      </c>
      <c r="F26" s="39">
        <v>0</v>
      </c>
      <c r="G26" s="39">
        <f t="shared" ref="G26:G27" si="31">D26-E26</f>
        <v>0</v>
      </c>
    </row>
    <row r="27" spans="1:7" x14ac:dyDescent="0.2">
      <c r="A27" s="14"/>
      <c r="B27" s="39">
        <v>0</v>
      </c>
      <c r="C27" s="39">
        <v>0</v>
      </c>
      <c r="D27" s="39">
        <f t="shared" si="30"/>
        <v>0</v>
      </c>
      <c r="E27" s="39">
        <v>0</v>
      </c>
      <c r="F27" s="39">
        <v>0</v>
      </c>
      <c r="G27" s="39">
        <f t="shared" si="31"/>
        <v>0</v>
      </c>
    </row>
    <row r="28" spans="1:7" x14ac:dyDescent="0.2">
      <c r="A28" s="30" t="s">
        <v>122</v>
      </c>
      <c r="B28" s="40">
        <f t="shared" ref="B28:G28" si="32">SUM(B5:B27)</f>
        <v>59343587.920000002</v>
      </c>
      <c r="C28" s="40">
        <f t="shared" si="32"/>
        <v>0</v>
      </c>
      <c r="D28" s="40">
        <f t="shared" si="32"/>
        <v>59343587.920000002</v>
      </c>
      <c r="E28" s="40">
        <f t="shared" si="32"/>
        <v>9768017.1599999964</v>
      </c>
      <c r="F28" s="40">
        <f t="shared" si="32"/>
        <v>9762061.1699999981</v>
      </c>
      <c r="G28" s="40">
        <f t="shared" si="32"/>
        <v>49575570.75999999</v>
      </c>
    </row>
    <row r="30" spans="1:7" ht="55.2" customHeight="1" x14ac:dyDescent="0.2">
      <c r="A30" s="36" t="s">
        <v>151</v>
      </c>
      <c r="B30" s="37"/>
      <c r="C30" s="37"/>
      <c r="D30" s="37"/>
      <c r="E30" s="37"/>
      <c r="F30" s="37"/>
      <c r="G30" s="38"/>
    </row>
    <row r="31" spans="1:7" x14ac:dyDescent="0.2">
      <c r="A31" s="19"/>
      <c r="B31" s="35" t="s">
        <v>56</v>
      </c>
      <c r="C31" s="31"/>
      <c r="D31" s="31"/>
      <c r="E31" s="31"/>
      <c r="F31" s="32"/>
      <c r="G31" s="33" t="s">
        <v>55</v>
      </c>
    </row>
    <row r="32" spans="1:7" ht="20.399999999999999" x14ac:dyDescent="0.2">
      <c r="A32" s="18" t="s">
        <v>50</v>
      </c>
      <c r="B32" s="2" t="s">
        <v>51</v>
      </c>
      <c r="C32" s="2" t="s">
        <v>114</v>
      </c>
      <c r="D32" s="2" t="s">
        <v>52</v>
      </c>
      <c r="E32" s="2" t="s">
        <v>53</v>
      </c>
      <c r="F32" s="2" t="s">
        <v>54</v>
      </c>
      <c r="G32" s="34"/>
    </row>
    <row r="33" spans="1:7" x14ac:dyDescent="0.2">
      <c r="A33" s="20"/>
      <c r="B33" s="21"/>
      <c r="C33" s="21"/>
      <c r="D33" s="21"/>
      <c r="E33" s="21"/>
      <c r="F33" s="21"/>
      <c r="G33" s="21"/>
    </row>
    <row r="34" spans="1:7" x14ac:dyDescent="0.2">
      <c r="A34" s="15" t="s">
        <v>8</v>
      </c>
      <c r="B34" s="39">
        <v>0</v>
      </c>
      <c r="C34" s="39">
        <v>0</v>
      </c>
      <c r="D34" s="39">
        <f>B34+C34</f>
        <v>0</v>
      </c>
      <c r="E34" s="39">
        <v>0</v>
      </c>
      <c r="F34" s="39">
        <v>0</v>
      </c>
      <c r="G34" s="39">
        <f>D34-E34</f>
        <v>0</v>
      </c>
    </row>
    <row r="35" spans="1:7" x14ac:dyDescent="0.2">
      <c r="A35" s="15" t="s">
        <v>9</v>
      </c>
      <c r="B35" s="39">
        <v>0</v>
      </c>
      <c r="C35" s="39">
        <v>0</v>
      </c>
      <c r="D35" s="39">
        <f t="shared" ref="D35:D37" si="33">B35+C35</f>
        <v>0</v>
      </c>
      <c r="E35" s="39">
        <v>0</v>
      </c>
      <c r="F35" s="39">
        <v>0</v>
      </c>
      <c r="G35" s="39">
        <f t="shared" ref="G35:G37" si="34">D35-E35</f>
        <v>0</v>
      </c>
    </row>
    <row r="36" spans="1:7" x14ac:dyDescent="0.2">
      <c r="A36" s="15" t="s">
        <v>10</v>
      </c>
      <c r="B36" s="39">
        <v>0</v>
      </c>
      <c r="C36" s="39">
        <v>0</v>
      </c>
      <c r="D36" s="39">
        <f t="shared" si="33"/>
        <v>0</v>
      </c>
      <c r="E36" s="39">
        <v>0</v>
      </c>
      <c r="F36" s="39">
        <v>0</v>
      </c>
      <c r="G36" s="39">
        <f t="shared" si="34"/>
        <v>0</v>
      </c>
    </row>
    <row r="37" spans="1:7" x14ac:dyDescent="0.2">
      <c r="A37" s="15" t="s">
        <v>123</v>
      </c>
      <c r="B37" s="39">
        <v>0</v>
      </c>
      <c r="C37" s="39">
        <v>0</v>
      </c>
      <c r="D37" s="39">
        <f t="shared" si="33"/>
        <v>0</v>
      </c>
      <c r="E37" s="39">
        <v>0</v>
      </c>
      <c r="F37" s="39">
        <v>0</v>
      </c>
      <c r="G37" s="39">
        <f t="shared" si="34"/>
        <v>0</v>
      </c>
    </row>
    <row r="38" spans="1:7" x14ac:dyDescent="0.2">
      <c r="A38" s="15"/>
      <c r="B38" s="39"/>
      <c r="C38" s="39"/>
      <c r="D38" s="39"/>
      <c r="E38" s="39"/>
      <c r="F38" s="39"/>
      <c r="G38" s="39"/>
    </row>
    <row r="39" spans="1:7" x14ac:dyDescent="0.2">
      <c r="A39" s="8" t="s">
        <v>122</v>
      </c>
      <c r="B39" s="40">
        <f t="shared" ref="B39:G39" si="35">SUM(B34:B37)</f>
        <v>0</v>
      </c>
      <c r="C39" s="40">
        <f t="shared" si="35"/>
        <v>0</v>
      </c>
      <c r="D39" s="40">
        <f t="shared" si="35"/>
        <v>0</v>
      </c>
      <c r="E39" s="40">
        <f t="shared" si="35"/>
        <v>0</v>
      </c>
      <c r="F39" s="40">
        <f t="shared" si="35"/>
        <v>0</v>
      </c>
      <c r="G39" s="40">
        <f t="shared" si="35"/>
        <v>0</v>
      </c>
    </row>
    <row r="42" spans="1:7" ht="59.4" customHeight="1" x14ac:dyDescent="0.2">
      <c r="A42" s="35" t="s">
        <v>151</v>
      </c>
      <c r="B42" s="31"/>
      <c r="C42" s="31"/>
      <c r="D42" s="31"/>
      <c r="E42" s="31"/>
      <c r="F42" s="31"/>
      <c r="G42" s="32"/>
    </row>
    <row r="43" spans="1:7" x14ac:dyDescent="0.2">
      <c r="A43" s="19"/>
      <c r="B43" s="35" t="s">
        <v>56</v>
      </c>
      <c r="C43" s="31"/>
      <c r="D43" s="31"/>
      <c r="E43" s="31"/>
      <c r="F43" s="32"/>
      <c r="G43" s="33" t="s">
        <v>55</v>
      </c>
    </row>
    <row r="44" spans="1:7" ht="20.399999999999999" x14ac:dyDescent="0.2">
      <c r="A44" s="18" t="s">
        <v>50</v>
      </c>
      <c r="B44" s="2" t="s">
        <v>51</v>
      </c>
      <c r="C44" s="2" t="s">
        <v>114</v>
      </c>
      <c r="D44" s="2" t="s">
        <v>52</v>
      </c>
      <c r="E44" s="2" t="s">
        <v>53</v>
      </c>
      <c r="F44" s="2" t="s">
        <v>54</v>
      </c>
      <c r="G44" s="34"/>
    </row>
    <row r="45" spans="1:7" x14ac:dyDescent="0.2">
      <c r="A45" s="20"/>
      <c r="B45" s="21"/>
      <c r="C45" s="21"/>
      <c r="D45" s="21"/>
      <c r="E45" s="21"/>
      <c r="F45" s="21"/>
      <c r="G45" s="21"/>
    </row>
    <row r="46" spans="1:7" x14ac:dyDescent="0.2">
      <c r="A46" s="16" t="s">
        <v>12</v>
      </c>
      <c r="B46" s="39">
        <v>0</v>
      </c>
      <c r="C46" s="39">
        <v>0</v>
      </c>
      <c r="D46" s="39">
        <f t="shared" ref="D46:D58" si="36">B46+C46</f>
        <v>0</v>
      </c>
      <c r="E46" s="39">
        <v>0</v>
      </c>
      <c r="F46" s="39">
        <v>0</v>
      </c>
      <c r="G46" s="39">
        <f t="shared" ref="G46:G58" si="37">D46-E46</f>
        <v>0</v>
      </c>
    </row>
    <row r="47" spans="1:7" x14ac:dyDescent="0.2">
      <c r="A47" s="16"/>
      <c r="B47" s="39"/>
      <c r="C47" s="39"/>
      <c r="D47" s="39"/>
      <c r="E47" s="39"/>
      <c r="F47" s="39"/>
      <c r="G47" s="39"/>
    </row>
    <row r="48" spans="1:7" x14ac:dyDescent="0.2">
      <c r="A48" s="16" t="s">
        <v>11</v>
      </c>
      <c r="B48" s="39">
        <v>0</v>
      </c>
      <c r="C48" s="39">
        <v>0</v>
      </c>
      <c r="D48" s="39">
        <f t="shared" si="36"/>
        <v>0</v>
      </c>
      <c r="E48" s="39">
        <v>0</v>
      </c>
      <c r="F48" s="39">
        <v>0</v>
      </c>
      <c r="G48" s="39">
        <f t="shared" si="37"/>
        <v>0</v>
      </c>
    </row>
    <row r="49" spans="1:7" x14ac:dyDescent="0.2">
      <c r="A49" s="16"/>
      <c r="B49" s="39"/>
      <c r="C49" s="39"/>
      <c r="D49" s="39"/>
      <c r="E49" s="39"/>
      <c r="F49" s="39"/>
      <c r="G49" s="39"/>
    </row>
    <row r="50" spans="1:7" ht="20.399999999999999" x14ac:dyDescent="0.2">
      <c r="A50" s="16" t="s">
        <v>13</v>
      </c>
      <c r="B50" s="39">
        <v>0</v>
      </c>
      <c r="C50" s="39">
        <v>0</v>
      </c>
      <c r="D50" s="39">
        <f t="shared" si="36"/>
        <v>0</v>
      </c>
      <c r="E50" s="39">
        <v>0</v>
      </c>
      <c r="F50" s="39">
        <v>0</v>
      </c>
      <c r="G50" s="39">
        <f t="shared" si="37"/>
        <v>0</v>
      </c>
    </row>
    <row r="51" spans="1:7" x14ac:dyDescent="0.2">
      <c r="A51" s="16"/>
      <c r="B51" s="39"/>
      <c r="C51" s="39"/>
      <c r="D51" s="39"/>
      <c r="E51" s="39"/>
      <c r="F51" s="39"/>
      <c r="G51" s="39"/>
    </row>
    <row r="52" spans="1:7" x14ac:dyDescent="0.2">
      <c r="A52" s="16" t="s">
        <v>25</v>
      </c>
      <c r="B52" s="39">
        <v>0</v>
      </c>
      <c r="C52" s="39">
        <v>0</v>
      </c>
      <c r="D52" s="39">
        <f t="shared" si="36"/>
        <v>0</v>
      </c>
      <c r="E52" s="39">
        <v>0</v>
      </c>
      <c r="F52" s="39">
        <v>0</v>
      </c>
      <c r="G52" s="39">
        <f t="shared" si="37"/>
        <v>0</v>
      </c>
    </row>
    <row r="53" spans="1:7" x14ac:dyDescent="0.2">
      <c r="A53" s="16"/>
      <c r="B53" s="39"/>
      <c r="C53" s="39"/>
      <c r="D53" s="39"/>
      <c r="E53" s="39"/>
      <c r="F53" s="39"/>
      <c r="G53" s="39"/>
    </row>
    <row r="54" spans="1:7" ht="20.399999999999999" x14ac:dyDescent="0.2">
      <c r="A54" s="16" t="s">
        <v>26</v>
      </c>
      <c r="B54" s="39">
        <v>0</v>
      </c>
      <c r="C54" s="39">
        <v>0</v>
      </c>
      <c r="D54" s="39">
        <f t="shared" si="36"/>
        <v>0</v>
      </c>
      <c r="E54" s="39">
        <v>0</v>
      </c>
      <c r="F54" s="39">
        <v>0</v>
      </c>
      <c r="G54" s="39">
        <f t="shared" si="37"/>
        <v>0</v>
      </c>
    </row>
    <row r="55" spans="1:7" x14ac:dyDescent="0.2">
      <c r="A55" s="16"/>
      <c r="B55" s="39"/>
      <c r="C55" s="39"/>
      <c r="D55" s="39"/>
      <c r="E55" s="39"/>
      <c r="F55" s="39"/>
      <c r="G55" s="39"/>
    </row>
    <row r="56" spans="1:7" ht="20.399999999999999" x14ac:dyDescent="0.2">
      <c r="A56" s="16" t="s">
        <v>124</v>
      </c>
      <c r="B56" s="39">
        <v>0</v>
      </c>
      <c r="C56" s="39">
        <v>0</v>
      </c>
      <c r="D56" s="39">
        <f t="shared" ref="D56" si="38">B56+C56</f>
        <v>0</v>
      </c>
      <c r="E56" s="39">
        <v>0</v>
      </c>
      <c r="F56" s="39">
        <v>0</v>
      </c>
      <c r="G56" s="39">
        <f t="shared" ref="G56" si="39">D56-E56</f>
        <v>0</v>
      </c>
    </row>
    <row r="57" spans="1:7" x14ac:dyDescent="0.2">
      <c r="A57" s="16"/>
      <c r="B57" s="39"/>
      <c r="C57" s="39"/>
      <c r="D57" s="39"/>
      <c r="E57" s="39"/>
      <c r="F57" s="39"/>
      <c r="G57" s="39"/>
    </row>
    <row r="58" spans="1:7" x14ac:dyDescent="0.2">
      <c r="A58" s="16" t="s">
        <v>14</v>
      </c>
      <c r="B58" s="39">
        <v>0</v>
      </c>
      <c r="C58" s="39">
        <v>0</v>
      </c>
      <c r="D58" s="39">
        <f t="shared" si="36"/>
        <v>0</v>
      </c>
      <c r="E58" s="39">
        <v>0</v>
      </c>
      <c r="F58" s="39">
        <v>0</v>
      </c>
      <c r="G58" s="39">
        <f t="shared" si="37"/>
        <v>0</v>
      </c>
    </row>
    <row r="59" spans="1:7" x14ac:dyDescent="0.2">
      <c r="A59" s="16"/>
      <c r="B59" s="39"/>
      <c r="C59" s="39"/>
      <c r="D59" s="39"/>
      <c r="E59" s="39"/>
      <c r="F59" s="39"/>
      <c r="G59" s="39"/>
    </row>
    <row r="60" spans="1:7" x14ac:dyDescent="0.2">
      <c r="A60" s="16" t="s">
        <v>125</v>
      </c>
      <c r="B60" s="39">
        <v>59343587.920000002</v>
      </c>
      <c r="C60" s="39">
        <v>0</v>
      </c>
      <c r="D60" s="39">
        <f t="shared" ref="D60" si="40">B60+C60</f>
        <v>59343587.920000002</v>
      </c>
      <c r="E60" s="39">
        <v>9768017.1600000001</v>
      </c>
      <c r="F60" s="39">
        <v>9762061.1699999999</v>
      </c>
      <c r="G60" s="39">
        <f t="shared" ref="G60" si="41">D60-E60</f>
        <v>49575570.760000005</v>
      </c>
    </row>
    <row r="61" spans="1:7" x14ac:dyDescent="0.2">
      <c r="A61" s="16"/>
      <c r="B61" s="39"/>
      <c r="C61" s="39"/>
      <c r="D61" s="39"/>
      <c r="E61" s="39"/>
      <c r="F61" s="39"/>
      <c r="G61" s="39"/>
    </row>
    <row r="62" spans="1:7" x14ac:dyDescent="0.2">
      <c r="A62" s="8" t="s">
        <v>122</v>
      </c>
      <c r="B62" s="40">
        <f t="shared" ref="B62:G62" si="42">SUM(B46:B60)</f>
        <v>59343587.920000002</v>
      </c>
      <c r="C62" s="40">
        <f t="shared" si="42"/>
        <v>0</v>
      </c>
      <c r="D62" s="40">
        <f t="shared" si="42"/>
        <v>59343587.920000002</v>
      </c>
      <c r="E62" s="40">
        <f t="shared" si="42"/>
        <v>9768017.1600000001</v>
      </c>
      <c r="F62" s="40">
        <f t="shared" si="42"/>
        <v>9762061.1699999999</v>
      </c>
      <c r="G62" s="40">
        <f t="shared" si="42"/>
        <v>49575570.760000005</v>
      </c>
    </row>
    <row r="64" spans="1:7" x14ac:dyDescent="0.2">
      <c r="A64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0:G30"/>
    <mergeCell ref="G43:G44"/>
    <mergeCell ref="G31:G32"/>
    <mergeCell ref="A42:G42"/>
    <mergeCell ref="B2:F2"/>
    <mergeCell ref="B31:F31"/>
    <mergeCell ref="B43:F4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view="pageBreakPreview" zoomScale="60" zoomScaleNormal="100" workbookViewId="0">
      <selection activeCell="F22" sqref="F2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5" t="s">
        <v>129</v>
      </c>
      <c r="B1" s="31"/>
      <c r="C1" s="31"/>
      <c r="D1" s="31"/>
      <c r="E1" s="31"/>
      <c r="F1" s="31"/>
      <c r="G1" s="32"/>
    </row>
    <row r="2" spans="1:7" x14ac:dyDescent="0.2">
      <c r="A2" s="19"/>
      <c r="B2" s="35" t="s">
        <v>56</v>
      </c>
      <c r="C2" s="31"/>
      <c r="D2" s="31"/>
      <c r="E2" s="31"/>
      <c r="F2" s="32"/>
      <c r="G2" s="33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8" t="s">
        <v>0</v>
      </c>
      <c r="B5" s="39">
        <v>54891830.100000001</v>
      </c>
      <c r="C5" s="39">
        <v>0</v>
      </c>
      <c r="D5" s="39">
        <f>B5+C5</f>
        <v>54891830.100000001</v>
      </c>
      <c r="E5" s="39">
        <v>9582702.1799999997</v>
      </c>
      <c r="F5" s="39">
        <v>9576746.1899999995</v>
      </c>
      <c r="G5" s="39">
        <f>D5-E5</f>
        <v>45309127.920000002</v>
      </c>
    </row>
    <row r="6" spans="1:7" x14ac:dyDescent="0.2">
      <c r="A6" s="28"/>
      <c r="B6" s="39"/>
      <c r="C6" s="39"/>
      <c r="D6" s="39"/>
      <c r="E6" s="39"/>
      <c r="F6" s="39"/>
      <c r="G6" s="39"/>
    </row>
    <row r="7" spans="1:7" x14ac:dyDescent="0.2">
      <c r="A7" s="28" t="s">
        <v>1</v>
      </c>
      <c r="B7" s="39">
        <v>3710497.9</v>
      </c>
      <c r="C7" s="39">
        <v>0</v>
      </c>
      <c r="D7" s="39">
        <f>B7+C7</f>
        <v>3710497.9</v>
      </c>
      <c r="E7" s="39">
        <v>0</v>
      </c>
      <c r="F7" s="39">
        <v>0</v>
      </c>
      <c r="G7" s="39">
        <f>D7-E7</f>
        <v>3710497.9</v>
      </c>
    </row>
    <row r="8" spans="1:7" x14ac:dyDescent="0.2">
      <c r="A8" s="28"/>
      <c r="B8" s="39"/>
      <c r="C8" s="39"/>
      <c r="D8" s="39"/>
      <c r="E8" s="39"/>
      <c r="F8" s="39"/>
      <c r="G8" s="39"/>
    </row>
    <row r="9" spans="1:7" x14ac:dyDescent="0.2">
      <c r="A9" s="28" t="s">
        <v>2</v>
      </c>
      <c r="B9" s="39">
        <v>0</v>
      </c>
      <c r="C9" s="39">
        <v>0</v>
      </c>
      <c r="D9" s="39">
        <f>B9+C9</f>
        <v>0</v>
      </c>
      <c r="E9" s="39">
        <v>0</v>
      </c>
      <c r="F9" s="39">
        <v>0</v>
      </c>
      <c r="G9" s="39">
        <f>D9-E9</f>
        <v>0</v>
      </c>
    </row>
    <row r="10" spans="1:7" x14ac:dyDescent="0.2">
      <c r="A10" s="28"/>
      <c r="B10" s="39"/>
      <c r="C10" s="39"/>
      <c r="D10" s="39"/>
      <c r="E10" s="39"/>
      <c r="F10" s="39"/>
      <c r="G10" s="39"/>
    </row>
    <row r="11" spans="1:7" x14ac:dyDescent="0.2">
      <c r="A11" s="28" t="s">
        <v>39</v>
      </c>
      <c r="B11" s="39">
        <v>741259.92</v>
      </c>
      <c r="C11" s="39">
        <v>0</v>
      </c>
      <c r="D11" s="39">
        <f>B11+C11</f>
        <v>741259.92</v>
      </c>
      <c r="E11" s="39">
        <v>185314.98</v>
      </c>
      <c r="F11" s="39">
        <v>185314.98</v>
      </c>
      <c r="G11" s="39">
        <f>D11-E11</f>
        <v>555944.94000000006</v>
      </c>
    </row>
    <row r="12" spans="1:7" x14ac:dyDescent="0.2">
      <c r="A12" s="28"/>
      <c r="B12" s="39"/>
      <c r="C12" s="39"/>
      <c r="D12" s="39"/>
      <c r="E12" s="39"/>
      <c r="F12" s="39"/>
      <c r="G12" s="39"/>
    </row>
    <row r="13" spans="1:7" x14ac:dyDescent="0.2">
      <c r="A13" s="29" t="s">
        <v>36</v>
      </c>
      <c r="B13" s="39">
        <v>0</v>
      </c>
      <c r="C13" s="39">
        <v>0</v>
      </c>
      <c r="D13" s="39">
        <f>B13+C13</f>
        <v>0</v>
      </c>
      <c r="E13" s="39">
        <v>0</v>
      </c>
      <c r="F13" s="39">
        <v>0</v>
      </c>
      <c r="G13" s="39">
        <f>D13-E13</f>
        <v>0</v>
      </c>
    </row>
    <row r="14" spans="1:7" x14ac:dyDescent="0.2">
      <c r="A14" s="22"/>
      <c r="B14" s="41"/>
      <c r="C14" s="41"/>
      <c r="D14" s="41"/>
      <c r="E14" s="41"/>
      <c r="F14" s="41"/>
      <c r="G14" s="41"/>
    </row>
    <row r="15" spans="1:7" x14ac:dyDescent="0.2">
      <c r="A15" s="7" t="s">
        <v>122</v>
      </c>
      <c r="B15" s="42">
        <f t="shared" ref="B15:G15" si="0">SUM(B5+B7+B9+B11+B13)</f>
        <v>59343587.920000002</v>
      </c>
      <c r="C15" s="42">
        <f t="shared" si="0"/>
        <v>0</v>
      </c>
      <c r="D15" s="42">
        <f t="shared" si="0"/>
        <v>59343587.920000002</v>
      </c>
      <c r="E15" s="42">
        <f t="shared" si="0"/>
        <v>9768017.1600000001</v>
      </c>
      <c r="F15" s="42">
        <f t="shared" si="0"/>
        <v>9762061.1699999999</v>
      </c>
      <c r="G15" s="42">
        <f t="shared" si="0"/>
        <v>49575570.759999998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view="pageBreakPreview" topLeftCell="A24" zoomScale="60" zoomScaleNormal="10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1" t="s">
        <v>128</v>
      </c>
      <c r="B1" s="31"/>
      <c r="C1" s="31"/>
      <c r="D1" s="31"/>
      <c r="E1" s="31"/>
      <c r="F1" s="31"/>
      <c r="G1" s="32"/>
    </row>
    <row r="2" spans="1:8" x14ac:dyDescent="0.2">
      <c r="A2" s="19"/>
      <c r="B2" s="35" t="s">
        <v>56</v>
      </c>
      <c r="C2" s="31"/>
      <c r="D2" s="31"/>
      <c r="E2" s="31"/>
      <c r="F2" s="32"/>
      <c r="G2" s="33" t="s">
        <v>55</v>
      </c>
    </row>
    <row r="3" spans="1:8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8" x14ac:dyDescent="0.2">
      <c r="A4" s="9" t="s">
        <v>57</v>
      </c>
      <c r="B4" s="26">
        <f>SUM(B5:B11)</f>
        <v>29665753.120000001</v>
      </c>
      <c r="C4" s="26">
        <f>SUM(C5:C11)</f>
        <v>0</v>
      </c>
      <c r="D4" s="26">
        <f>B4+C4</f>
        <v>29665753.120000001</v>
      </c>
      <c r="E4" s="26">
        <f>SUM(E5:E11)</f>
        <v>6704396.3899999997</v>
      </c>
      <c r="F4" s="26">
        <f>SUM(F5:F11)</f>
        <v>6702807.7999999998</v>
      </c>
      <c r="G4" s="26">
        <f>D4-E4</f>
        <v>22961356.73</v>
      </c>
    </row>
    <row r="5" spans="1:8" x14ac:dyDescent="0.2">
      <c r="A5" s="11" t="s">
        <v>61</v>
      </c>
      <c r="B5" s="23">
        <v>18457994.199999999</v>
      </c>
      <c r="C5" s="23">
        <v>0</v>
      </c>
      <c r="D5" s="23">
        <f t="shared" ref="D5:D68" si="0">B5+C5</f>
        <v>18457994.199999999</v>
      </c>
      <c r="E5" s="23">
        <v>4721505.92</v>
      </c>
      <c r="F5" s="23">
        <v>4721505.92</v>
      </c>
      <c r="G5" s="23">
        <f t="shared" ref="G5:G68" si="1">D5-E5</f>
        <v>13736488.279999999</v>
      </c>
      <c r="H5" s="6">
        <v>1100</v>
      </c>
    </row>
    <row r="6" spans="1:8" x14ac:dyDescent="0.2">
      <c r="A6" s="11" t="s">
        <v>62</v>
      </c>
      <c r="B6" s="23">
        <v>4025766.76</v>
      </c>
      <c r="C6" s="23">
        <v>0</v>
      </c>
      <c r="D6" s="23">
        <f t="shared" si="0"/>
        <v>4025766.76</v>
      </c>
      <c r="E6" s="23">
        <v>1100160.05</v>
      </c>
      <c r="F6" s="23">
        <v>1100160.05</v>
      </c>
      <c r="G6" s="23">
        <f t="shared" si="1"/>
        <v>2925606.71</v>
      </c>
      <c r="H6" s="6">
        <v>1200</v>
      </c>
    </row>
    <row r="7" spans="1:8" x14ac:dyDescent="0.2">
      <c r="A7" s="11" t="s">
        <v>63</v>
      </c>
      <c r="B7" s="23">
        <v>3099354.3</v>
      </c>
      <c r="C7" s="23">
        <v>0</v>
      </c>
      <c r="D7" s="23">
        <f t="shared" si="0"/>
        <v>3099354.3</v>
      </c>
      <c r="E7" s="23">
        <v>21343</v>
      </c>
      <c r="F7" s="23">
        <v>20529.330000000002</v>
      </c>
      <c r="G7" s="23">
        <f t="shared" si="1"/>
        <v>3078011.3</v>
      </c>
      <c r="H7" s="6">
        <v>1300</v>
      </c>
    </row>
    <row r="8" spans="1:8" x14ac:dyDescent="0.2">
      <c r="A8" s="11" t="s">
        <v>33</v>
      </c>
      <c r="B8" s="23">
        <v>139554.97</v>
      </c>
      <c r="C8" s="23">
        <v>0</v>
      </c>
      <c r="D8" s="23">
        <f t="shared" si="0"/>
        <v>139554.97</v>
      </c>
      <c r="E8" s="23">
        <v>139554.97</v>
      </c>
      <c r="F8" s="23">
        <v>139554.97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3943082.89</v>
      </c>
      <c r="C9" s="23">
        <v>0</v>
      </c>
      <c r="D9" s="23">
        <f t="shared" si="0"/>
        <v>3943082.89</v>
      </c>
      <c r="E9" s="23">
        <v>721832.45</v>
      </c>
      <c r="F9" s="23">
        <v>721057.53</v>
      </c>
      <c r="G9" s="23">
        <f t="shared" si="1"/>
        <v>3221250.4400000004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7">
        <f>SUM(B13:B21)</f>
        <v>8702163.790000001</v>
      </c>
      <c r="C12" s="27">
        <f>SUM(C13:C21)</f>
        <v>0</v>
      </c>
      <c r="D12" s="27">
        <f t="shared" si="0"/>
        <v>8702163.790000001</v>
      </c>
      <c r="E12" s="27">
        <f>SUM(E13:E21)</f>
        <v>1613732.68</v>
      </c>
      <c r="F12" s="27">
        <f>SUM(F13:F21)</f>
        <v>1609365.2799999998</v>
      </c>
      <c r="G12" s="27">
        <f t="shared" si="1"/>
        <v>7088431.1100000013</v>
      </c>
      <c r="H12" s="10">
        <v>0</v>
      </c>
    </row>
    <row r="13" spans="1:8" x14ac:dyDescent="0.2">
      <c r="A13" s="11" t="s">
        <v>66</v>
      </c>
      <c r="B13" s="23">
        <v>1366398.52</v>
      </c>
      <c r="C13" s="23">
        <v>0</v>
      </c>
      <c r="D13" s="23">
        <f t="shared" si="0"/>
        <v>1366398.52</v>
      </c>
      <c r="E13" s="23">
        <v>193572.78</v>
      </c>
      <c r="F13" s="23">
        <v>193572.78</v>
      </c>
      <c r="G13" s="23">
        <f t="shared" si="1"/>
        <v>1172825.74</v>
      </c>
      <c r="H13" s="6">
        <v>2100</v>
      </c>
    </row>
    <row r="14" spans="1:8" x14ac:dyDescent="0.2">
      <c r="A14" s="11" t="s">
        <v>67</v>
      </c>
      <c r="B14" s="23">
        <v>766347.9</v>
      </c>
      <c r="C14" s="23">
        <v>0</v>
      </c>
      <c r="D14" s="23">
        <f t="shared" si="0"/>
        <v>766347.9</v>
      </c>
      <c r="E14" s="23">
        <v>152494.79</v>
      </c>
      <c r="F14" s="23">
        <v>148127.39000000001</v>
      </c>
      <c r="G14" s="23">
        <f t="shared" si="1"/>
        <v>613853.11</v>
      </c>
      <c r="H14" s="6">
        <v>2200</v>
      </c>
    </row>
    <row r="15" spans="1:8" x14ac:dyDescent="0.2">
      <c r="A15" s="11" t="s">
        <v>68</v>
      </c>
      <c r="B15" s="23">
        <v>11088.09</v>
      </c>
      <c r="C15" s="23">
        <v>0</v>
      </c>
      <c r="D15" s="23">
        <f t="shared" si="0"/>
        <v>11088.09</v>
      </c>
      <c r="E15" s="23">
        <v>3975.64</v>
      </c>
      <c r="F15" s="23">
        <v>3975.64</v>
      </c>
      <c r="G15" s="23">
        <f t="shared" si="1"/>
        <v>7112.4500000000007</v>
      </c>
      <c r="H15" s="6">
        <v>2300</v>
      </c>
    </row>
    <row r="16" spans="1:8" x14ac:dyDescent="0.2">
      <c r="A16" s="11" t="s">
        <v>69</v>
      </c>
      <c r="B16" s="23">
        <v>587040.24</v>
      </c>
      <c r="C16" s="23">
        <v>0</v>
      </c>
      <c r="D16" s="23">
        <f t="shared" si="0"/>
        <v>587040.24</v>
      </c>
      <c r="E16" s="23">
        <v>0</v>
      </c>
      <c r="F16" s="23">
        <v>0</v>
      </c>
      <c r="G16" s="23">
        <f t="shared" si="1"/>
        <v>587040.24</v>
      </c>
      <c r="H16" s="6">
        <v>2400</v>
      </c>
    </row>
    <row r="17" spans="1:8" x14ac:dyDescent="0.2">
      <c r="A17" s="11" t="s">
        <v>70</v>
      </c>
      <c r="B17" s="23">
        <v>3451497.92</v>
      </c>
      <c r="C17" s="23">
        <v>0</v>
      </c>
      <c r="D17" s="23">
        <f t="shared" si="0"/>
        <v>3451497.92</v>
      </c>
      <c r="E17" s="23">
        <v>706482.36</v>
      </c>
      <c r="F17" s="23">
        <v>706482.36</v>
      </c>
      <c r="G17" s="23">
        <f t="shared" si="1"/>
        <v>2745015.56</v>
      </c>
      <c r="H17" s="6">
        <v>2500</v>
      </c>
    </row>
    <row r="18" spans="1:8" x14ac:dyDescent="0.2">
      <c r="A18" s="11" t="s">
        <v>71</v>
      </c>
      <c r="B18" s="23">
        <v>2086361.11</v>
      </c>
      <c r="C18" s="23">
        <v>0</v>
      </c>
      <c r="D18" s="23">
        <f t="shared" si="0"/>
        <v>2086361.11</v>
      </c>
      <c r="E18" s="23">
        <v>540042.69999999995</v>
      </c>
      <c r="F18" s="23">
        <v>540042.69999999995</v>
      </c>
      <c r="G18" s="23">
        <f t="shared" si="1"/>
        <v>1546318.4100000001</v>
      </c>
      <c r="H18" s="6">
        <v>2600</v>
      </c>
    </row>
    <row r="19" spans="1:8" x14ac:dyDescent="0.2">
      <c r="A19" s="11" t="s">
        <v>72</v>
      </c>
      <c r="B19" s="23">
        <v>340920.29</v>
      </c>
      <c r="C19" s="23">
        <v>0</v>
      </c>
      <c r="D19" s="23">
        <f t="shared" si="0"/>
        <v>340920.29</v>
      </c>
      <c r="E19" s="23">
        <v>10808</v>
      </c>
      <c r="F19" s="23">
        <v>10808</v>
      </c>
      <c r="G19" s="23">
        <f t="shared" si="1"/>
        <v>330112.28999999998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92509.72</v>
      </c>
      <c r="C21" s="23">
        <v>0</v>
      </c>
      <c r="D21" s="23">
        <f t="shared" si="0"/>
        <v>92509.72</v>
      </c>
      <c r="E21" s="23">
        <v>6356.41</v>
      </c>
      <c r="F21" s="23">
        <v>6356.41</v>
      </c>
      <c r="G21" s="23">
        <f t="shared" si="1"/>
        <v>86153.31</v>
      </c>
      <c r="H21" s="6">
        <v>2900</v>
      </c>
    </row>
    <row r="22" spans="1:8" x14ac:dyDescent="0.2">
      <c r="A22" s="9" t="s">
        <v>58</v>
      </c>
      <c r="B22" s="27">
        <f>SUM(B23:B31)</f>
        <v>8435131.5500000007</v>
      </c>
      <c r="C22" s="27">
        <f>SUM(C23:C31)</f>
        <v>0</v>
      </c>
      <c r="D22" s="27">
        <f t="shared" si="0"/>
        <v>8435131.5500000007</v>
      </c>
      <c r="E22" s="27">
        <f>SUM(E23:E31)</f>
        <v>1170943.54</v>
      </c>
      <c r="F22" s="27">
        <f>SUM(F23:F31)</f>
        <v>1170943.54</v>
      </c>
      <c r="G22" s="27">
        <f t="shared" si="1"/>
        <v>7264188.0100000007</v>
      </c>
      <c r="H22" s="10">
        <v>0</v>
      </c>
    </row>
    <row r="23" spans="1:8" x14ac:dyDescent="0.2">
      <c r="A23" s="11" t="s">
        <v>75</v>
      </c>
      <c r="B23" s="23">
        <v>1055436.22</v>
      </c>
      <c r="C23" s="23">
        <v>0</v>
      </c>
      <c r="D23" s="23">
        <f t="shared" si="0"/>
        <v>1055436.22</v>
      </c>
      <c r="E23" s="23">
        <v>298317.45</v>
      </c>
      <c r="F23" s="23">
        <v>298317.45</v>
      </c>
      <c r="G23" s="23">
        <f t="shared" si="1"/>
        <v>757118.77</v>
      </c>
      <c r="H23" s="6">
        <v>3100</v>
      </c>
    </row>
    <row r="24" spans="1:8" x14ac:dyDescent="0.2">
      <c r="A24" s="11" t="s">
        <v>76</v>
      </c>
      <c r="B24" s="23">
        <v>216660.5</v>
      </c>
      <c r="C24" s="23">
        <v>0</v>
      </c>
      <c r="D24" s="23">
        <f t="shared" si="0"/>
        <v>216660.5</v>
      </c>
      <c r="E24" s="23">
        <v>812</v>
      </c>
      <c r="F24" s="23">
        <v>812</v>
      </c>
      <c r="G24" s="23">
        <f t="shared" si="1"/>
        <v>215848.5</v>
      </c>
      <c r="H24" s="6">
        <v>3200</v>
      </c>
    </row>
    <row r="25" spans="1:8" x14ac:dyDescent="0.2">
      <c r="A25" s="11" t="s">
        <v>77</v>
      </c>
      <c r="B25" s="23">
        <v>619824.06000000006</v>
      </c>
      <c r="C25" s="23">
        <v>0</v>
      </c>
      <c r="D25" s="23">
        <f t="shared" si="0"/>
        <v>619824.06000000006</v>
      </c>
      <c r="E25" s="23">
        <v>153980.88</v>
      </c>
      <c r="F25" s="23">
        <v>153980.88</v>
      </c>
      <c r="G25" s="23">
        <f t="shared" si="1"/>
        <v>465843.18000000005</v>
      </c>
      <c r="H25" s="6">
        <v>3300</v>
      </c>
    </row>
    <row r="26" spans="1:8" x14ac:dyDescent="0.2">
      <c r="A26" s="11" t="s">
        <v>78</v>
      </c>
      <c r="B26" s="23">
        <v>381817.3</v>
      </c>
      <c r="C26" s="23">
        <v>0</v>
      </c>
      <c r="D26" s="23">
        <f t="shared" si="0"/>
        <v>381817.3</v>
      </c>
      <c r="E26" s="23">
        <v>51054.47</v>
      </c>
      <c r="F26" s="23">
        <v>51054.47</v>
      </c>
      <c r="G26" s="23">
        <f t="shared" si="1"/>
        <v>330762.82999999996</v>
      </c>
      <c r="H26" s="6">
        <v>3400</v>
      </c>
    </row>
    <row r="27" spans="1:8" x14ac:dyDescent="0.2">
      <c r="A27" s="11" t="s">
        <v>79</v>
      </c>
      <c r="B27" s="23">
        <v>1728668.64</v>
      </c>
      <c r="C27" s="23">
        <v>0</v>
      </c>
      <c r="D27" s="23">
        <f t="shared" si="0"/>
        <v>1728668.64</v>
      </c>
      <c r="E27" s="23">
        <v>285512.65999999997</v>
      </c>
      <c r="F27" s="23">
        <v>285512.65999999997</v>
      </c>
      <c r="G27" s="23">
        <f t="shared" si="1"/>
        <v>1443155.98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112467.74</v>
      </c>
      <c r="C29" s="23">
        <v>0</v>
      </c>
      <c r="D29" s="23">
        <f t="shared" si="0"/>
        <v>112467.74</v>
      </c>
      <c r="E29" s="23">
        <v>29977.99</v>
      </c>
      <c r="F29" s="23">
        <v>29977.99</v>
      </c>
      <c r="G29" s="23">
        <f t="shared" si="1"/>
        <v>82489.75</v>
      </c>
      <c r="H29" s="6">
        <v>3700</v>
      </c>
    </row>
    <row r="30" spans="1:8" x14ac:dyDescent="0.2">
      <c r="A30" s="11" t="s">
        <v>81</v>
      </c>
      <c r="B30" s="23">
        <v>3443014.69</v>
      </c>
      <c r="C30" s="23">
        <v>0</v>
      </c>
      <c r="D30" s="23">
        <f t="shared" si="0"/>
        <v>3443014.69</v>
      </c>
      <c r="E30" s="23">
        <v>40054.089999999997</v>
      </c>
      <c r="F30" s="23">
        <v>40054.089999999997</v>
      </c>
      <c r="G30" s="23">
        <f t="shared" si="1"/>
        <v>3402960.6</v>
      </c>
      <c r="H30" s="6">
        <v>3800</v>
      </c>
    </row>
    <row r="31" spans="1:8" x14ac:dyDescent="0.2">
      <c r="A31" s="11" t="s">
        <v>18</v>
      </c>
      <c r="B31" s="23">
        <v>877242.4</v>
      </c>
      <c r="C31" s="23">
        <v>0</v>
      </c>
      <c r="D31" s="23">
        <f t="shared" si="0"/>
        <v>877242.4</v>
      </c>
      <c r="E31" s="23">
        <v>311234</v>
      </c>
      <c r="F31" s="23">
        <v>311234</v>
      </c>
      <c r="G31" s="23">
        <f t="shared" si="1"/>
        <v>566008.4</v>
      </c>
      <c r="H31" s="6">
        <v>3900</v>
      </c>
    </row>
    <row r="32" spans="1:8" x14ac:dyDescent="0.2">
      <c r="A32" s="9" t="s">
        <v>118</v>
      </c>
      <c r="B32" s="27">
        <f>SUM(B33:B41)</f>
        <v>8830041.5600000005</v>
      </c>
      <c r="C32" s="27">
        <f>SUM(C33:C41)</f>
        <v>0</v>
      </c>
      <c r="D32" s="27">
        <f t="shared" si="0"/>
        <v>8830041.5600000005</v>
      </c>
      <c r="E32" s="27">
        <f>SUM(E33:E41)</f>
        <v>278944.55000000005</v>
      </c>
      <c r="F32" s="27">
        <f>SUM(F33:F41)</f>
        <v>278944.55000000005</v>
      </c>
      <c r="G32" s="27">
        <f t="shared" si="1"/>
        <v>8551097.0099999998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8088781.6399999997</v>
      </c>
      <c r="C36" s="23">
        <v>0</v>
      </c>
      <c r="D36" s="23">
        <f t="shared" si="0"/>
        <v>8088781.6399999997</v>
      </c>
      <c r="E36" s="23">
        <v>93629.57</v>
      </c>
      <c r="F36" s="23">
        <v>93629.57</v>
      </c>
      <c r="G36" s="23">
        <f t="shared" si="1"/>
        <v>7995152.0699999994</v>
      </c>
      <c r="H36" s="6">
        <v>4400</v>
      </c>
    </row>
    <row r="37" spans="1:8" x14ac:dyDescent="0.2">
      <c r="A37" s="11" t="s">
        <v>39</v>
      </c>
      <c r="B37" s="23">
        <v>741259.92</v>
      </c>
      <c r="C37" s="23">
        <v>0</v>
      </c>
      <c r="D37" s="23">
        <f t="shared" si="0"/>
        <v>741259.92</v>
      </c>
      <c r="E37" s="23">
        <v>185314.98</v>
      </c>
      <c r="F37" s="23">
        <v>185314.98</v>
      </c>
      <c r="G37" s="23">
        <f t="shared" si="1"/>
        <v>555944.94000000006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7">
        <f>SUM(B43:B51)</f>
        <v>3710497.9000000004</v>
      </c>
      <c r="C42" s="27">
        <f>SUM(C43:C51)</f>
        <v>0</v>
      </c>
      <c r="D42" s="27">
        <f t="shared" si="0"/>
        <v>3710497.9000000004</v>
      </c>
      <c r="E42" s="27">
        <f>SUM(E43:E51)</f>
        <v>0</v>
      </c>
      <c r="F42" s="27">
        <f>SUM(F43:F51)</f>
        <v>0</v>
      </c>
      <c r="G42" s="27">
        <f t="shared" si="1"/>
        <v>3710497.9000000004</v>
      </c>
      <c r="H42" s="10">
        <v>0</v>
      </c>
    </row>
    <row r="43" spans="1:8" x14ac:dyDescent="0.2">
      <c r="A43" s="3" t="s">
        <v>89</v>
      </c>
      <c r="B43" s="23">
        <v>125396.3</v>
      </c>
      <c r="C43" s="23">
        <v>0</v>
      </c>
      <c r="D43" s="23">
        <f t="shared" si="0"/>
        <v>125396.3</v>
      </c>
      <c r="E43" s="23">
        <v>0</v>
      </c>
      <c r="F43" s="23">
        <v>0</v>
      </c>
      <c r="G43" s="23">
        <f t="shared" si="1"/>
        <v>125396.3</v>
      </c>
      <c r="H43" s="6">
        <v>5100</v>
      </c>
    </row>
    <row r="44" spans="1:8" x14ac:dyDescent="0.2">
      <c r="A44" s="11" t="s">
        <v>90</v>
      </c>
      <c r="B44" s="23">
        <v>364362.4</v>
      </c>
      <c r="C44" s="23">
        <v>0</v>
      </c>
      <c r="D44" s="23">
        <f t="shared" si="0"/>
        <v>364362.4</v>
      </c>
      <c r="E44" s="23">
        <v>0</v>
      </c>
      <c r="F44" s="23">
        <v>0</v>
      </c>
      <c r="G44" s="23">
        <f t="shared" si="1"/>
        <v>364362.4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3090000</v>
      </c>
      <c r="C46" s="23">
        <v>0</v>
      </c>
      <c r="D46" s="23">
        <f t="shared" si="0"/>
        <v>3090000</v>
      </c>
      <c r="E46" s="23">
        <v>0</v>
      </c>
      <c r="F46" s="23">
        <v>0</v>
      </c>
      <c r="G46" s="23">
        <f t="shared" si="1"/>
        <v>3090000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29213.200000000001</v>
      </c>
      <c r="C48" s="23">
        <v>0</v>
      </c>
      <c r="D48" s="23">
        <f t="shared" si="0"/>
        <v>29213.200000000001</v>
      </c>
      <c r="E48" s="23">
        <v>0</v>
      </c>
      <c r="F48" s="23">
        <v>0</v>
      </c>
      <c r="G48" s="23">
        <f t="shared" si="1"/>
        <v>29213.200000000001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101526</v>
      </c>
      <c r="C51" s="23">
        <v>0</v>
      </c>
      <c r="D51" s="23">
        <f t="shared" si="0"/>
        <v>101526</v>
      </c>
      <c r="E51" s="23">
        <v>0</v>
      </c>
      <c r="F51" s="23">
        <v>0</v>
      </c>
      <c r="G51" s="23">
        <f t="shared" si="1"/>
        <v>101526</v>
      </c>
      <c r="H51" s="6">
        <v>5900</v>
      </c>
    </row>
    <row r="52" spans="1:8" x14ac:dyDescent="0.2">
      <c r="A52" s="9" t="s">
        <v>59</v>
      </c>
      <c r="B52" s="27">
        <f>SUM(B53:B55)</f>
        <v>0</v>
      </c>
      <c r="C52" s="27">
        <f>SUM(C53:C55)</f>
        <v>0</v>
      </c>
      <c r="D52" s="27">
        <f t="shared" si="0"/>
        <v>0</v>
      </c>
      <c r="E52" s="27">
        <f>SUM(E53:E55)</f>
        <v>0</v>
      </c>
      <c r="F52" s="27">
        <f>SUM(F53:F55)</f>
        <v>0</v>
      </c>
      <c r="G52" s="27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7">
        <f>SUM(B57:B63)</f>
        <v>0</v>
      </c>
      <c r="C56" s="27">
        <f>SUM(C57:C63)</f>
        <v>0</v>
      </c>
      <c r="D56" s="27">
        <f t="shared" si="0"/>
        <v>0</v>
      </c>
      <c r="E56" s="27">
        <f>SUM(E57:E63)</f>
        <v>0</v>
      </c>
      <c r="F56" s="27">
        <f>SUM(F57:F63)</f>
        <v>0</v>
      </c>
      <c r="G56" s="27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7">
        <f>SUM(B65:B67)</f>
        <v>0</v>
      </c>
      <c r="C64" s="27">
        <f>SUM(C65:C67)</f>
        <v>0</v>
      </c>
      <c r="D64" s="27">
        <f t="shared" si="0"/>
        <v>0</v>
      </c>
      <c r="E64" s="27">
        <f>SUM(E65:E67)</f>
        <v>0</v>
      </c>
      <c r="F64" s="27">
        <f>SUM(F65:F67)</f>
        <v>0</v>
      </c>
      <c r="G64" s="27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7">
        <f>SUM(B69:B75)</f>
        <v>0</v>
      </c>
      <c r="C68" s="27">
        <f>SUM(C69:C75)</f>
        <v>0</v>
      </c>
      <c r="D68" s="27">
        <f t="shared" si="0"/>
        <v>0</v>
      </c>
      <c r="E68" s="27">
        <f>SUM(E69:E75)</f>
        <v>0</v>
      </c>
      <c r="F68" s="27">
        <f>SUM(F69:F75)</f>
        <v>0</v>
      </c>
      <c r="G68" s="27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4">
        <v>0</v>
      </c>
      <c r="C75" s="24">
        <v>0</v>
      </c>
      <c r="D75" s="24">
        <f t="shared" si="2"/>
        <v>0</v>
      </c>
      <c r="E75" s="24">
        <v>0</v>
      </c>
      <c r="F75" s="24">
        <v>0</v>
      </c>
      <c r="G75" s="24">
        <f t="shared" si="3"/>
        <v>0</v>
      </c>
      <c r="H75" s="6">
        <v>9900</v>
      </c>
    </row>
    <row r="76" spans="1:8" x14ac:dyDescent="0.2">
      <c r="A76" s="7" t="s">
        <v>122</v>
      </c>
      <c r="B76" s="25">
        <f t="shared" ref="B76:G76" si="4">SUM(B4+B12+B22+B32+B42+B52+B56+B64+B68)</f>
        <v>59343587.920000009</v>
      </c>
      <c r="C76" s="25">
        <f t="shared" si="4"/>
        <v>0</v>
      </c>
      <c r="D76" s="25">
        <f t="shared" si="4"/>
        <v>59343587.920000009</v>
      </c>
      <c r="E76" s="25">
        <f t="shared" si="4"/>
        <v>9768017.1600000001</v>
      </c>
      <c r="F76" s="25">
        <f t="shared" si="4"/>
        <v>9762061.1700000018</v>
      </c>
      <c r="G76" s="25">
        <f t="shared" si="4"/>
        <v>49575570.759999998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view="pageBreakPreview" zoomScale="60" zoomScaleNormal="100" workbookViewId="0">
      <selection activeCell="B5" sqref="B5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5" t="s">
        <v>152</v>
      </c>
      <c r="B1" s="31"/>
      <c r="C1" s="31"/>
      <c r="D1" s="31"/>
      <c r="E1" s="31"/>
      <c r="F1" s="31"/>
      <c r="G1" s="32"/>
    </row>
    <row r="2" spans="1:7" x14ac:dyDescent="0.2">
      <c r="A2" s="19"/>
      <c r="B2" s="35" t="s">
        <v>56</v>
      </c>
      <c r="C2" s="31"/>
      <c r="D2" s="31"/>
      <c r="E2" s="31"/>
      <c r="F2" s="32"/>
      <c r="G2" s="33" t="s">
        <v>55</v>
      </c>
    </row>
    <row r="3" spans="1:7" ht="24.9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43">
        <f t="shared" ref="B5:G5" si="0">SUM(B6:B13)</f>
        <v>0</v>
      </c>
      <c r="C5" s="43">
        <f t="shared" si="0"/>
        <v>0</v>
      </c>
      <c r="D5" s="43">
        <f t="shared" si="0"/>
        <v>0</v>
      </c>
      <c r="E5" s="43">
        <f t="shared" si="0"/>
        <v>0</v>
      </c>
      <c r="F5" s="43">
        <f t="shared" si="0"/>
        <v>0</v>
      </c>
      <c r="G5" s="43">
        <f t="shared" si="0"/>
        <v>0</v>
      </c>
    </row>
    <row r="6" spans="1:7" x14ac:dyDescent="0.2">
      <c r="A6" s="17" t="s">
        <v>40</v>
      </c>
      <c r="B6" s="39">
        <v>0</v>
      </c>
      <c r="C6" s="39">
        <v>0</v>
      </c>
      <c r="D6" s="39">
        <f>B6+C6</f>
        <v>0</v>
      </c>
      <c r="E6" s="39">
        <v>0</v>
      </c>
      <c r="F6" s="39">
        <v>0</v>
      </c>
      <c r="G6" s="39">
        <f>D6-E6</f>
        <v>0</v>
      </c>
    </row>
    <row r="7" spans="1:7" x14ac:dyDescent="0.2">
      <c r="A7" s="17" t="s">
        <v>16</v>
      </c>
      <c r="B7" s="39">
        <v>0</v>
      </c>
      <c r="C7" s="39">
        <v>0</v>
      </c>
      <c r="D7" s="39">
        <f t="shared" ref="D7:D13" si="1">B7+C7</f>
        <v>0</v>
      </c>
      <c r="E7" s="39">
        <v>0</v>
      </c>
      <c r="F7" s="39">
        <v>0</v>
      </c>
      <c r="G7" s="39">
        <f t="shared" ref="G7:G13" si="2">D7-E7</f>
        <v>0</v>
      </c>
    </row>
    <row r="8" spans="1:7" x14ac:dyDescent="0.2">
      <c r="A8" s="17" t="s">
        <v>116</v>
      </c>
      <c r="B8" s="39">
        <v>0</v>
      </c>
      <c r="C8" s="39">
        <v>0</v>
      </c>
      <c r="D8" s="39">
        <f t="shared" si="1"/>
        <v>0</v>
      </c>
      <c r="E8" s="39">
        <v>0</v>
      </c>
      <c r="F8" s="39">
        <v>0</v>
      </c>
      <c r="G8" s="39">
        <f t="shared" si="2"/>
        <v>0</v>
      </c>
    </row>
    <row r="9" spans="1:7" x14ac:dyDescent="0.2">
      <c r="A9" s="17" t="s">
        <v>3</v>
      </c>
      <c r="B9" s="39">
        <v>0</v>
      </c>
      <c r="C9" s="39">
        <v>0</v>
      </c>
      <c r="D9" s="39">
        <f t="shared" si="1"/>
        <v>0</v>
      </c>
      <c r="E9" s="39">
        <v>0</v>
      </c>
      <c r="F9" s="39">
        <v>0</v>
      </c>
      <c r="G9" s="39">
        <f t="shared" si="2"/>
        <v>0</v>
      </c>
    </row>
    <row r="10" spans="1:7" x14ac:dyDescent="0.2">
      <c r="A10" s="17" t="s">
        <v>22</v>
      </c>
      <c r="B10" s="39">
        <v>0</v>
      </c>
      <c r="C10" s="39">
        <v>0</v>
      </c>
      <c r="D10" s="39">
        <f t="shared" si="1"/>
        <v>0</v>
      </c>
      <c r="E10" s="39">
        <v>0</v>
      </c>
      <c r="F10" s="39">
        <v>0</v>
      </c>
      <c r="G10" s="39">
        <f t="shared" si="2"/>
        <v>0</v>
      </c>
    </row>
    <row r="11" spans="1:7" x14ac:dyDescent="0.2">
      <c r="A11" s="17" t="s">
        <v>17</v>
      </c>
      <c r="B11" s="39">
        <v>0</v>
      </c>
      <c r="C11" s="39">
        <v>0</v>
      </c>
      <c r="D11" s="39">
        <f t="shared" si="1"/>
        <v>0</v>
      </c>
      <c r="E11" s="39">
        <v>0</v>
      </c>
      <c r="F11" s="39">
        <v>0</v>
      </c>
      <c r="G11" s="39">
        <f t="shared" si="2"/>
        <v>0</v>
      </c>
    </row>
    <row r="12" spans="1:7" x14ac:dyDescent="0.2">
      <c r="A12" s="17" t="s">
        <v>41</v>
      </c>
      <c r="B12" s="39">
        <v>0</v>
      </c>
      <c r="C12" s="39">
        <v>0</v>
      </c>
      <c r="D12" s="39">
        <f t="shared" si="1"/>
        <v>0</v>
      </c>
      <c r="E12" s="39">
        <v>0</v>
      </c>
      <c r="F12" s="39">
        <v>0</v>
      </c>
      <c r="G12" s="39">
        <f t="shared" si="2"/>
        <v>0</v>
      </c>
    </row>
    <row r="13" spans="1:7" x14ac:dyDescent="0.2">
      <c r="A13" s="17" t="s">
        <v>18</v>
      </c>
      <c r="B13" s="39">
        <v>0</v>
      </c>
      <c r="C13" s="39">
        <v>0</v>
      </c>
      <c r="D13" s="39">
        <f t="shared" si="1"/>
        <v>0</v>
      </c>
      <c r="E13" s="39">
        <v>0</v>
      </c>
      <c r="F13" s="39">
        <v>0</v>
      </c>
      <c r="G13" s="39">
        <f t="shared" si="2"/>
        <v>0</v>
      </c>
    </row>
    <row r="14" spans="1:7" x14ac:dyDescent="0.2">
      <c r="A14" s="17"/>
      <c r="B14" s="39"/>
      <c r="C14" s="39"/>
      <c r="D14" s="39"/>
      <c r="E14" s="39"/>
      <c r="F14" s="39"/>
      <c r="G14" s="39"/>
    </row>
    <row r="15" spans="1:7" x14ac:dyDescent="0.2">
      <c r="A15" s="5" t="s">
        <v>19</v>
      </c>
      <c r="B15" s="43">
        <f t="shared" ref="B15:G15" si="3">SUM(B16:B22)</f>
        <v>59343587.920000002</v>
      </c>
      <c r="C15" s="43">
        <f t="shared" si="3"/>
        <v>0</v>
      </c>
      <c r="D15" s="43">
        <f t="shared" si="3"/>
        <v>59343587.920000002</v>
      </c>
      <c r="E15" s="43">
        <f t="shared" si="3"/>
        <v>9768017.1600000001</v>
      </c>
      <c r="F15" s="43">
        <f t="shared" si="3"/>
        <v>9762061.1699999999</v>
      </c>
      <c r="G15" s="43">
        <f t="shared" si="3"/>
        <v>49575570.760000005</v>
      </c>
    </row>
    <row r="16" spans="1:7" x14ac:dyDescent="0.2">
      <c r="A16" s="17" t="s">
        <v>42</v>
      </c>
      <c r="B16" s="39">
        <v>0</v>
      </c>
      <c r="C16" s="39">
        <v>0</v>
      </c>
      <c r="D16" s="39">
        <f>B16+C16</f>
        <v>0</v>
      </c>
      <c r="E16" s="39">
        <v>0</v>
      </c>
      <c r="F16" s="39">
        <v>0</v>
      </c>
      <c r="G16" s="39">
        <f t="shared" ref="G16:G22" si="4">D16-E16</f>
        <v>0</v>
      </c>
    </row>
    <row r="17" spans="1:7" x14ac:dyDescent="0.2">
      <c r="A17" s="17" t="s">
        <v>27</v>
      </c>
      <c r="B17" s="39">
        <v>0</v>
      </c>
      <c r="C17" s="39">
        <v>0</v>
      </c>
      <c r="D17" s="39">
        <f t="shared" ref="D17:D22" si="5">B17+C17</f>
        <v>0</v>
      </c>
      <c r="E17" s="39">
        <v>0</v>
      </c>
      <c r="F17" s="39">
        <v>0</v>
      </c>
      <c r="G17" s="39">
        <f t="shared" si="4"/>
        <v>0</v>
      </c>
    </row>
    <row r="18" spans="1:7" x14ac:dyDescent="0.2">
      <c r="A18" s="17" t="s">
        <v>20</v>
      </c>
      <c r="B18" s="39">
        <v>0</v>
      </c>
      <c r="C18" s="39">
        <v>0</v>
      </c>
      <c r="D18" s="39">
        <f t="shared" si="5"/>
        <v>0</v>
      </c>
      <c r="E18" s="39">
        <v>0</v>
      </c>
      <c r="F18" s="39">
        <v>0</v>
      </c>
      <c r="G18" s="39">
        <f t="shared" si="4"/>
        <v>0</v>
      </c>
    </row>
    <row r="19" spans="1:7" x14ac:dyDescent="0.2">
      <c r="A19" s="17" t="s">
        <v>43</v>
      </c>
      <c r="B19" s="39">
        <v>0</v>
      </c>
      <c r="C19" s="39">
        <v>0</v>
      </c>
      <c r="D19" s="39">
        <f t="shared" si="5"/>
        <v>0</v>
      </c>
      <c r="E19" s="39">
        <v>0</v>
      </c>
      <c r="F19" s="39">
        <v>0</v>
      </c>
      <c r="G19" s="39">
        <f t="shared" si="4"/>
        <v>0</v>
      </c>
    </row>
    <row r="20" spans="1:7" x14ac:dyDescent="0.2">
      <c r="A20" s="17" t="s">
        <v>44</v>
      </c>
      <c r="B20" s="39">
        <v>0</v>
      </c>
      <c r="C20" s="39">
        <v>0</v>
      </c>
      <c r="D20" s="39">
        <f t="shared" si="5"/>
        <v>0</v>
      </c>
      <c r="E20" s="39">
        <v>0</v>
      </c>
      <c r="F20" s="39">
        <v>0</v>
      </c>
      <c r="G20" s="39">
        <f t="shared" si="4"/>
        <v>0</v>
      </c>
    </row>
    <row r="21" spans="1:7" x14ac:dyDescent="0.2">
      <c r="A21" s="17" t="s">
        <v>45</v>
      </c>
      <c r="B21" s="39">
        <v>59343587.920000002</v>
      </c>
      <c r="C21" s="39">
        <v>0</v>
      </c>
      <c r="D21" s="39">
        <f t="shared" si="5"/>
        <v>59343587.920000002</v>
      </c>
      <c r="E21" s="39">
        <v>9768017.1600000001</v>
      </c>
      <c r="F21" s="39">
        <v>9762061.1699999999</v>
      </c>
      <c r="G21" s="39">
        <f t="shared" si="4"/>
        <v>49575570.760000005</v>
      </c>
    </row>
    <row r="22" spans="1:7" x14ac:dyDescent="0.2">
      <c r="A22" s="17" t="s">
        <v>4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4"/>
        <v>0</v>
      </c>
    </row>
    <row r="23" spans="1:7" x14ac:dyDescent="0.2">
      <c r="A23" s="17"/>
      <c r="B23" s="39"/>
      <c r="C23" s="39"/>
      <c r="D23" s="39"/>
      <c r="E23" s="39"/>
      <c r="F23" s="39"/>
      <c r="G23" s="39"/>
    </row>
    <row r="24" spans="1:7" x14ac:dyDescent="0.2">
      <c r="A24" s="5" t="s">
        <v>46</v>
      </c>
      <c r="B24" s="43">
        <f t="shared" ref="B24:G24" si="6">SUM(B25:B33)</f>
        <v>0</v>
      </c>
      <c r="C24" s="43">
        <f t="shared" si="6"/>
        <v>0</v>
      </c>
      <c r="D24" s="43">
        <f t="shared" si="6"/>
        <v>0</v>
      </c>
      <c r="E24" s="43">
        <f t="shared" si="6"/>
        <v>0</v>
      </c>
      <c r="F24" s="43">
        <f t="shared" si="6"/>
        <v>0</v>
      </c>
      <c r="G24" s="43">
        <f t="shared" si="6"/>
        <v>0</v>
      </c>
    </row>
    <row r="25" spans="1:7" x14ac:dyDescent="0.2">
      <c r="A25" s="17" t="s">
        <v>28</v>
      </c>
      <c r="B25" s="39">
        <v>0</v>
      </c>
      <c r="C25" s="39">
        <v>0</v>
      </c>
      <c r="D25" s="39">
        <f>B25+C25</f>
        <v>0</v>
      </c>
      <c r="E25" s="39">
        <v>0</v>
      </c>
      <c r="F25" s="39">
        <v>0</v>
      </c>
      <c r="G25" s="39">
        <f t="shared" ref="G25:G33" si="7">D25-E25</f>
        <v>0</v>
      </c>
    </row>
    <row r="26" spans="1:7" x14ac:dyDescent="0.2">
      <c r="A26" s="17" t="s">
        <v>23</v>
      </c>
      <c r="B26" s="39">
        <v>0</v>
      </c>
      <c r="C26" s="39">
        <v>0</v>
      </c>
      <c r="D26" s="39">
        <f t="shared" ref="D26:D33" si="8">B26+C26</f>
        <v>0</v>
      </c>
      <c r="E26" s="39">
        <v>0</v>
      </c>
      <c r="F26" s="39">
        <v>0</v>
      </c>
      <c r="G26" s="39">
        <f t="shared" si="7"/>
        <v>0</v>
      </c>
    </row>
    <row r="27" spans="1:7" x14ac:dyDescent="0.2">
      <c r="A27" s="17" t="s">
        <v>29</v>
      </c>
      <c r="B27" s="39">
        <v>0</v>
      </c>
      <c r="C27" s="39">
        <v>0</v>
      </c>
      <c r="D27" s="39">
        <f t="shared" si="8"/>
        <v>0</v>
      </c>
      <c r="E27" s="39">
        <v>0</v>
      </c>
      <c r="F27" s="39">
        <v>0</v>
      </c>
      <c r="G27" s="39">
        <f t="shared" si="7"/>
        <v>0</v>
      </c>
    </row>
    <row r="28" spans="1:7" x14ac:dyDescent="0.2">
      <c r="A28" s="17" t="s">
        <v>47</v>
      </c>
      <c r="B28" s="39">
        <v>0</v>
      </c>
      <c r="C28" s="39">
        <v>0</v>
      </c>
      <c r="D28" s="39">
        <f t="shared" si="8"/>
        <v>0</v>
      </c>
      <c r="E28" s="39">
        <v>0</v>
      </c>
      <c r="F28" s="39">
        <v>0</v>
      </c>
      <c r="G28" s="39">
        <f t="shared" si="7"/>
        <v>0</v>
      </c>
    </row>
    <row r="29" spans="1:7" x14ac:dyDescent="0.2">
      <c r="A29" s="17" t="s">
        <v>21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7"/>
        <v>0</v>
      </c>
    </row>
    <row r="30" spans="1:7" x14ac:dyDescent="0.2">
      <c r="A30" s="17" t="s">
        <v>5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7"/>
        <v>0</v>
      </c>
    </row>
    <row r="31" spans="1:7" x14ac:dyDescent="0.2">
      <c r="A31" s="17" t="s">
        <v>6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7"/>
        <v>0</v>
      </c>
    </row>
    <row r="32" spans="1:7" x14ac:dyDescent="0.2">
      <c r="A32" s="17" t="s">
        <v>48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7"/>
        <v>0</v>
      </c>
    </row>
    <row r="33" spans="1:7" x14ac:dyDescent="0.2">
      <c r="A33" s="17" t="s">
        <v>30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7"/>
        <v>0</v>
      </c>
    </row>
    <row r="34" spans="1:7" x14ac:dyDescent="0.2">
      <c r="A34" s="17"/>
      <c r="B34" s="39"/>
      <c r="C34" s="39"/>
      <c r="D34" s="39"/>
      <c r="E34" s="39"/>
      <c r="F34" s="39"/>
      <c r="G34" s="39"/>
    </row>
    <row r="35" spans="1:7" x14ac:dyDescent="0.2">
      <c r="A35" s="5" t="s">
        <v>31</v>
      </c>
      <c r="B35" s="43">
        <f t="shared" ref="B35:G35" si="9">SUM(B36:B39)</f>
        <v>0</v>
      </c>
      <c r="C35" s="43">
        <f t="shared" si="9"/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7" x14ac:dyDescent="0.2">
      <c r="A36" s="17" t="s">
        <v>49</v>
      </c>
      <c r="B36" s="39">
        <v>0</v>
      </c>
      <c r="C36" s="39">
        <v>0</v>
      </c>
      <c r="D36" s="39">
        <f>B36+C36</f>
        <v>0</v>
      </c>
      <c r="E36" s="39">
        <v>0</v>
      </c>
      <c r="F36" s="39">
        <v>0</v>
      </c>
      <c r="G36" s="39">
        <f t="shared" ref="G36:G39" si="10">D36-E36</f>
        <v>0</v>
      </c>
    </row>
    <row r="37" spans="1:7" ht="11.25" customHeight="1" x14ac:dyDescent="0.2">
      <c r="A37" s="17" t="s">
        <v>24</v>
      </c>
      <c r="B37" s="39">
        <v>0</v>
      </c>
      <c r="C37" s="39">
        <v>0</v>
      </c>
      <c r="D37" s="39">
        <f t="shared" ref="D37:D39" si="11">B37+C37</f>
        <v>0</v>
      </c>
      <c r="E37" s="39">
        <v>0</v>
      </c>
      <c r="F37" s="39">
        <v>0</v>
      </c>
      <c r="G37" s="39">
        <f t="shared" si="10"/>
        <v>0</v>
      </c>
    </row>
    <row r="38" spans="1:7" x14ac:dyDescent="0.2">
      <c r="A38" s="17" t="s">
        <v>32</v>
      </c>
      <c r="B38" s="39">
        <v>0</v>
      </c>
      <c r="C38" s="39">
        <v>0</v>
      </c>
      <c r="D38" s="39">
        <f t="shared" si="11"/>
        <v>0</v>
      </c>
      <c r="E38" s="39">
        <v>0</v>
      </c>
      <c r="F38" s="39">
        <v>0</v>
      </c>
      <c r="G38" s="39">
        <f t="shared" si="10"/>
        <v>0</v>
      </c>
    </row>
    <row r="39" spans="1:7" x14ac:dyDescent="0.2">
      <c r="A39" s="17" t="s">
        <v>7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0"/>
        <v>0</v>
      </c>
    </row>
    <row r="40" spans="1:7" x14ac:dyDescent="0.2">
      <c r="A40" s="17"/>
      <c r="B40" s="39"/>
      <c r="C40" s="39"/>
      <c r="D40" s="39"/>
      <c r="E40" s="39"/>
      <c r="F40" s="39"/>
      <c r="G40" s="39"/>
    </row>
    <row r="41" spans="1:7" x14ac:dyDescent="0.2">
      <c r="A41" s="8" t="s">
        <v>122</v>
      </c>
      <c r="B41" s="40">
        <f t="shared" ref="B41:G41" si="12">SUM(B35+B24+B15+B5)</f>
        <v>59343587.920000002</v>
      </c>
      <c r="C41" s="40">
        <f t="shared" si="12"/>
        <v>0</v>
      </c>
      <c r="D41" s="40">
        <f t="shared" si="12"/>
        <v>59343587.920000002</v>
      </c>
      <c r="E41" s="40">
        <f t="shared" si="12"/>
        <v>9768017.1600000001</v>
      </c>
      <c r="F41" s="40">
        <f t="shared" si="12"/>
        <v>9762061.1699999999</v>
      </c>
      <c r="G41" s="40">
        <f t="shared" si="12"/>
        <v>49575570.760000005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2018-07-14T22:21:14Z</cp:lastPrinted>
  <dcterms:created xsi:type="dcterms:W3CDTF">2014-02-10T03:37:14Z</dcterms:created>
  <dcterms:modified xsi:type="dcterms:W3CDTF">2026-04-20T17:28:01Z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