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5\4o trim 2025 M37D\3er trim 2025 M37D DIGITAL\"/>
    </mc:Choice>
  </mc:AlternateContent>
  <xr:revisionPtr revIDLastSave="0" documentId="13_ncr:1_{B141C188-7740-48AA-B982-42B1E5D4EE68}" xr6:coauthVersionLast="47" xr6:coauthVersionMax="47" xr10:uidLastSave="{00000000-0000-0000-0000-000000000000}"/>
  <bookViews>
    <workbookView xWindow="-120" yWindow="-120" windowWidth="29040" windowHeight="15720" tabRatio="863" activeTab="1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<sst xmlns="http://schemas.openxmlformats.org/spreadsheetml/2006/main" count="854" uniqueCount="598">
  <si>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</si>
  <si>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</si>
  <si>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</si>
  <si>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</si>
  <si>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</si>
  <si>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</si>
  <si>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</si>
  <si>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</si>
  <si>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</si>
  <si>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</si>
  <si>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</si>
  <si>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</si>
  <si>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</si>
  <si>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</si>
  <si>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</si>
  <si>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</si>
  <si>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</si>
  <si>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</si>
  <si>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</si>
  <si>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</si>
  <si>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</si>
  <si>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</si>
  <si>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</si>
  <si>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</si>
  <si>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</si>
  <si>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</si>
  <si>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</si>
  <si>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</si>
  <si>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</si>
  <si>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</si>
  <si>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</si>
  <si>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</si>
  <si>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</si>
  <si>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</si>
  <si>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</si>
  <si>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</si>
  <si>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</si>
  <si>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</si>
  <si>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</si>
  <si>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</si>
  <si>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</si>
  <si>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</si>
  <si>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</si>
  <si>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</si>
  <si>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</si>
  <si>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</si>
  <si>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</si>
  <si>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</si>
  <si>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</si>
  <si>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</si>
  <si>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</si>
  <si>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</si>
  <si>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</si>
  <si>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</si>
  <si>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</si>
  <si>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</si>
  <si>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</si>
  <si>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</si>
  <si>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</si>
  <si>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</si>
  <si>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</si>
  <si>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</si>
  <si>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</si>
  <si>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</si>
  <si>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</si>
  <si>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</si>
  <si>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</si>
  <si>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</si>
  <si>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</si>
  <si>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</si>
  <si>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</si>
  <si>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</si>
  <si>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</si>
  <si>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</si>
  <si>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</si>
  <si>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</si>
  <si>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</si>
  <si>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</si>
  <si>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</si>
  <si>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</si>
  <si>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</si>
  <si>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</si>
  <si>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</si>
  <si>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</si>
  <si>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</si>
  <si>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</si>
  <si>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</si>
  <si>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</si>
  <si>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</si>
  <si>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</si>
  <si>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</si>
  <si>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</si>
  <si>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</si>
  <si>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</si>
  <si>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</si>
  <si>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</si>
  <si>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</si>
  <si>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</si>
  <si>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</si>
  <si>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</si>
  <si>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</si>
  <si>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</si>
  <si>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</si>
  <si>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</si>
  <si>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</si>
  <si>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</si>
  <si>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</si>
  <si>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</si>
  <si>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</si>
  <si>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</si>
  <si>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</si>
  <si>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</si>
  <si>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</si>
  <si>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</si>
  <si>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</si>
  <si>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</si>
  <si>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</si>
  <si>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</si>
  <si>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</si>
  <si>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</si>
  <si>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</si>
  <si>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</si>
  <si>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</si>
  <si>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</si>
  <si>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</si>
  <si>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</si>
  <si>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</si>
  <si>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</si>
  <si>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</si>
  <si>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</si>
  <si>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</si>
  <si>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</si>
  <si>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</si>
  <si>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</si>
  <si>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</si>
  <si>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</si>
  <si>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</si>
  <si>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</si>
  <si>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</si>
  <si>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</si>
  <si>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</si>
  <si>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</si>
  <si>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</si>
  <si>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</si>
  <si>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</si>
  <si>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</si>
  <si>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</si>
  <si>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</si>
  <si>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</si>
  <si>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</si>
  <si>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</si>
  <si>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</si>
  <si>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</si>
  <si>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</si>
  <si>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</si>
  <si>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</si>
  <si>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</si>
  <si>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</si>
  <si>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</si>
  <si>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</si>
  <si>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</si>
  <si>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</si>
  <si>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</si>
  <si>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</si>
  <si>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</si>
  <si>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</si>
  <si>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</si>
  <si>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</si>
  <si>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</si>
  <si>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</si>
  <si>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</si>
  <si>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</si>
  <si>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</si>
  <si>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</si>
  <si>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</si>
  <si>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</si>
  <si>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</si>
  <si>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</si>
  <si>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</si>
  <si>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</si>
  <si>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</si>
  <si>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</si>
  <si>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</si>
  <si>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</si>
  <si>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</si>
  <si>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</si>
  <si>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</si>
  <si>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</si>
  <si>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</si>
  <si>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</si>
  <si>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</si>
  <si>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</si>
  <si>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</si>
  <si>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</si>
  <si>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</si>
  <si>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</si>
  <si>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</si>
  <si>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</si>
  <si>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</si>
  <si>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</si>
  <si>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</si>
  <si>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</si>
  <si>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</si>
  <si>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</si>
  <si>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</si>
  <si>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</si>
  <si>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</si>
  <si>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</si>
  <si>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</si>
  <si>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</si>
  <si>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</si>
  <si>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</si>
  <si>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</si>
  <si>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</si>
  <si>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</si>
  <si>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</si>
  <si>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</si>
  <si>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</si>
  <si>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</si>
  <si>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</si>
  <si>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</si>
  <si>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</si>
  <si>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</si>
  <si>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</si>
  <si>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</si>
  <si>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</si>
  <si>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</si>
  <si>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</si>
  <si>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</si>
  <si>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</si>
  <si>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</si>
  <si>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</si>
  <si>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</si>
  <si>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</si>
  <si>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</si>
  <si>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</si>
  <si>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</si>
  <si>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</si>
  <si>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</si>
  <si>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</si>
  <si>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</si>
  <si>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</si>
  <si>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</si>
  <si>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</si>
  <si>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</si>
  <si>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</si>
  <si>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</si>
  <si>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</si>
  <si>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</si>
  <si>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</si>
  <si>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</si>
  <si>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</si>
  <si>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</si>
  <si>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</si>
  <si>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</si>
  <si>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</si>
  <si>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</si>
  <si>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</si>
  <si>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</si>
  <si>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</si>
  <si>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</si>
  <si>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</si>
  <si>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</si>
  <si>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</si>
  <si>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</si>
  <si>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</si>
  <si>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</si>
  <si>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</si>
  <si>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</si>
  <si>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</si>
  <si>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</si>
  <si>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</si>
  <si>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</si>
  <si>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</si>
  <si>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</si>
  <si>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</si>
  <si>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</si>
  <si>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</si>
  <si>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</si>
  <si>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</si>
  <si>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</si>
  <si>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</si>
  <si>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</si>
  <si>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</si>
  <si>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</si>
  <si>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</si>
  <si>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</si>
  <si>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</si>
  <si>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</si>
  <si>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</si>
  <si>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</si>
  <si>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</si>
  <si>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</si>
  <si>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</si>
  <si>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</si>
  <si>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</si>
  <si>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</si>
  <si>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</si>
  <si>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</si>
  <si>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</si>
  <si>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</si>
  <si>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</si>
  <si>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</si>
  <si>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</si>
  <si>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</si>
  <si>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</si>
  <si>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</si>
  <si>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</si>
  <si>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</si>
  <si>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</si>
  <si>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</si>
  <si>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</si>
  <si>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</si>
  <si>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</si>
  <si>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</si>
  <si>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</si>
  <si>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</si>
  <si>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</si>
  <si>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</si>
  <si>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</si>
  <si>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</si>
  <si>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</si>
  <si>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</si>
  <si>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</si>
  <si>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</si>
  <si>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</si>
  <si>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</si>
  <si>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</si>
  <si>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</si>
  <si>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</si>
  <si>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</si>
  <si>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</si>
  <si>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</si>
  <si>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</si>
  <si>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</si>
  <si>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</si>
  <si>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</si>
  <si>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</si>
  <si>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</si>
  <si>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</si>
  <si>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</si>
  <si>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</si>
  <si>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</si>
  <si>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</si>
  <si>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</si>
  <si>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</si>
  <si>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</si>
  <si>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</si>
  <si>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</si>
  <si>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</si>
  <si>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</si>
  <si>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</si>
  <si>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</si>
  <si>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</si>
  <si>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</si>
  <si>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</si>
  <si>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</si>
  <si>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</si>
  <si>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</si>
  <si>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</si>
  <si>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</si>
  <si>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</si>
  <si>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</si>
  <si>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</si>
  <si>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</si>
  <si>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</si>
  <si>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</si>
  <si>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</si>
  <si>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</si>
  <si>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</si>
  <si>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</si>
  <si>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</si>
  <si>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</si>
  <si>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</si>
  <si>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</si>
  <si>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</si>
  <si>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</si>
  <si>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</si>
  <si>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</si>
  <si>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</si>
  <si>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</si>
  <si>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</si>
  <si>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</si>
  <si>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</si>
  <si>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</si>
  <si>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</si>
  <si>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</si>
  <si>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</si>
  <si>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</si>
  <si>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</si>
  <si>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</si>
  <si>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</si>
  <si>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</si>
  <si>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</si>
  <si>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</si>
  <si>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</si>
  <si>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</si>
  <si>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</si>
  <si>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</si>
  <si>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</si>
  <si>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</si>
  <si>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</si>
  <si>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</si>
  <si>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</si>
  <si>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</si>
  <si>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</si>
  <si>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</si>
  <si>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</si>
  <si>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</si>
  <si>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</si>
  <si>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</si>
  <si>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</si>
  <si>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</si>
  <si>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</si>
  <si>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</si>
  <si>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</si>
  <si>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</si>
  <si>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</si>
  <si>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</si>
  <si>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</si>
  <si>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</si>
  <si>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</si>
  <si>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</si>
  <si>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</si>
  <si>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</si>
  <si>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</si>
  <si>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</si>
  <si>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</si>
  <si>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</si>
  <si>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</si>
  <si>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</si>
  <si>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</si>
  <si>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</si>
  <si>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</si>
  <si>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</si>
  <si>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</si>
  <si>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</si>
  <si>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</si>
  <si>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</si>
  <si>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</si>
  <si>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</si>
  <si>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</si>
  <si>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</si>
  <si>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</si>
  <si>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</si>
  <si>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</si>
  <si>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</si>
  <si>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</si>
  <si>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</si>
  <si>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</si>
  <si>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</si>
  <si>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</si>
  <si>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</si>
  <si>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</si>
  <si>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</si>
  <si>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</si>
  <si>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</si>
  <si>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</si>
  <si>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</si>
  <si>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</si>
  <si>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</si>
  <si>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</si>
  <si>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</si>
  <si>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</si>
  <si>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</si>
  <si>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</si>
  <si>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</si>
  <si>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</si>
  <si>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</si>
  <si>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</si>
  <si>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</si>
  <si>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</si>
  <si>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</si>
  <si>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</si>
  <si>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</si>
  <si>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</si>
  <si>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</si>
  <si>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</si>
  <si>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</si>
  <si>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</si>
  <si>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</si>
  <si>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</si>
  <si>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</si>
  <si>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</si>
  <si>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</si>
  <si>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</si>
  <si>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</si>
  <si>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</si>
  <si>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</si>
  <si>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</si>
  <si>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</si>
  <si>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</si>
  <si>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</si>
  <si>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</si>
  <si>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</si>
  <si>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</si>
  <si>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</si>
  <si>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</si>
  <si>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</si>
  <si>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</si>
  <si>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</si>
  <si>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</si>
  <si>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</si>
  <si>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</si>
  <si>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</si>
  <si>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</si>
  <si>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</si>
  <si>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</si>
  <si>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</si>
  <si>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</si>
  <si>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</si>
  <si>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</si>
  <si>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</si>
  <si>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</si>
  <si>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</si>
  <si>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</si>
  <si>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</si>
  <si>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</si>
  <si>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</si>
  <si>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</si>
  <si>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</si>
  <si>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</si>
  <si>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</si>
  <si>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</si>
  <si>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</si>
  <si>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</si>
  <si>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</si>
  <si>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</si>
  <si>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</si>
  <si>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</si>
  <si>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</si>
  <si>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</si>
  <si>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</si>
  <si>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</si>
  <si>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</si>
  <si>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</si>
  <si>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</si>
  <si>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</si>
  <si>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</si>
  <si>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</si>
  <si>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</si>
  <si>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</si>
  <si>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</si>
  <si>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</si>
  <si>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</si>
  <si>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</si>
  <si>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</si>
  <si>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</si>
  <si>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</si>
  <si>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</si>
  <si>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</si>
  <si>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</si>
  <si>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</si>
  <si>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</si>
  <si>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</si>
  <si>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</si>
  <si>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</si>
  <si>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</si>
  <si>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</si>
  <si>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</si>
  <si>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</si>
  <si>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</si>
  <si>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</si>
  <si>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</si>
  <si>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</si>
  <si>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</si>
  <si>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</si>
  <si>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</si>
  <si>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</si>
  <si>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</si>
  <si>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</si>
  <si>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</si>
  <si>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</si>
  <si>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</si>
  <si>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</si>
  <si>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</si>
  <si>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</si>
  <si>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</si>
  <si>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</si>
  <si>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</si>
  <si>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</si>
  <si>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</si>
  <si>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</si>
  <si>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</si>
  <si>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</si>
  <si>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</si>
  <si>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</si>
  <si>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</si>
  <si>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</si>
  <si>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</si>
  <si>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</si>
  <si>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</si>
  <si>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</si>
  <si>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</si>
  <si>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</si>
  <si>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</si>
  <si>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para el Desarrollo Integral de la Familia de Silao de la Victoria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</si>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</sst>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895350</xdr:colOff>
      <xdr:row>3</xdr:row>
      <xdr:rowOff>188996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6BEDCC-84D2-4661-AA46-F6AD45D3C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00025"/>
          <a:ext cx="895350" cy="58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3</xdr:col>
      <xdr:colOff>791583</xdr:colOff>
      <xdr:row>51</xdr:row>
      <xdr:rowOff>104849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D2A3D2-3A55-42E8-BB63-5349F623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750"/>
          <a:ext cx="7220958" cy="533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219074</xdr:rowOff>
    </xdr:from>
    <xdr:to>
      <xdr:col>1</xdr:col>
      <xdr:colOff>764860</xdr:colOff>
      <xdr:row>3</xdr:row>
      <xdr:rowOff>238124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95497F-C518-4143-A73B-1700B627F4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19074"/>
          <a:ext cx="1431610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984250</xdr:colOff>
      <xdr:row>3</xdr:row>
      <xdr:rowOff>131445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93DEC4-211B-44E1-B494-80AB95C85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1651000" cy="845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142876</xdr:rowOff>
    </xdr:from>
    <xdr:to>
      <xdr:col>1</xdr:col>
      <xdr:colOff>402996</xdr:colOff>
      <xdr:row>3</xdr:row>
      <xdr:rowOff>200026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318C6E-01CD-492E-8953-96F242C22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28575" y="381001"/>
          <a:ext cx="1041171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57151</xdr:rowOff>
    </xdr:from>
    <xdr:to>
      <xdr:col>1</xdr:col>
      <xdr:colOff>523875</xdr:colOff>
      <xdr:row>3</xdr:row>
      <xdr:rowOff>190867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B0205-9E95-41D2-8AC6-E971E2C8B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95276"/>
          <a:ext cx="1190625" cy="6099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66676</xdr:rowOff>
    </xdr:from>
    <xdr:to>
      <xdr:col>1</xdr:col>
      <xdr:colOff>942716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5664CD-ECC2-4004-AADE-7C7065375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295276"/>
          <a:ext cx="1171316" cy="600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152400</xdr:rowOff>
    </xdr:from>
    <xdr:to>
      <xdr:col>1</xdr:col>
      <xdr:colOff>657226</xdr:colOff>
      <xdr:row>3</xdr:row>
      <xdr:rowOff>134845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7B08C-4283-43CA-8820-98FD7A04FA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1" y="390525"/>
          <a:ext cx="895350" cy="4586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48845</xdr:colOff>
      <xdr:row>0</xdr:row>
      <xdr:rowOff>36635</xdr:rowOff>
    </xdr:from>
    <xdr:to>
      <xdr:col>1</xdr:col>
      <xdr:colOff>950407</xdr:colOff>
      <xdr:row>3</xdr:row>
      <xdr:rowOff>109904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59CD20-3799-4486-B9E5-4A48AC73B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48845" y="36635"/>
          <a:ext cx="1573197" cy="80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21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6" t="s">
        <v>596</v>
      </c>
      <c r="B1" s="167"/>
      <c r="C1" s="104" t="s">
        <v>495</v>
      </c>
      <c r="D1" s="105">
        <v>2025</v>
      </c>
    </row>
    <row r="2" spans="1:4" ht="16.350000000000001" customHeight="1" x14ac:dyDescent="0.2">
      <c r="A2" s="168" t="s">
        <v>494</v>
      </c>
      <c r="B2" s="169"/>
      <c r="C2" s="10" t="s">
        <v>496</v>
      </c>
      <c r="D2" s="106" t="s">
        <v>501</v>
      </c>
    </row>
    <row r="3" spans="1:4" ht="16.350000000000001" customHeight="1" x14ac:dyDescent="0.2">
      <c r="A3" s="170" t="s">
        <v>597</v>
      </c>
      <c r="B3" s="171"/>
      <c r="C3" s="10" t="s">
        <v>497</v>
      </c>
      <c r="D3" s="107">
        <v>4</v>
      </c>
    </row>
    <row r="4" spans="1:4" ht="16.350000000000001" customHeight="1" x14ac:dyDescent="0.2">
      <c r="A4" s="172" t="s">
        <v>516</v>
      </c>
      <c r="B4" s="173"/>
      <c r="C4" s="173"/>
      <c r="D4" s="174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abSelected="1" topLeftCell="A3" zoomScaleNormal="100" workbookViewId="0">
      <selection activeCell="B5" sqref="B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9" t="s">
        <v>596</v>
      </c>
      <c r="B1" s="169"/>
      <c r="C1" s="169"/>
      <c r="D1" s="10" t="s">
        <v>498</v>
      </c>
      <c r="E1" s="18">
        <v>2025</v>
      </c>
    </row>
    <row r="2" spans="1:5" s="11" customFormat="1" ht="18.95" customHeight="1" x14ac:dyDescent="0.25">
      <c r="A2" s="169" t="s">
        <v>503</v>
      </c>
      <c r="B2" s="169"/>
      <c r="C2" s="169"/>
      <c r="D2" s="10" t="s">
        <v>499</v>
      </c>
      <c r="E2" s="18" t="s">
        <v>501</v>
      </c>
    </row>
    <row r="3" spans="1:5" s="11" customFormat="1" ht="18.95" customHeight="1" x14ac:dyDescent="0.25">
      <c r="A3" s="169" t="s">
        <v>597</v>
      </c>
      <c r="B3" s="169"/>
      <c r="C3" s="169"/>
      <c r="D3" s="10" t="s">
        <v>500</v>
      </c>
      <c r="E3" s="18">
        <v>4</v>
      </c>
    </row>
    <row r="4" spans="1:5" s="11" customFormat="1" ht="18.95" customHeight="1" x14ac:dyDescent="0.25">
      <c r="A4" s="169" t="s">
        <v>516</v>
      </c>
      <c r="B4" s="169"/>
      <c r="C4" s="16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59453948.960000001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5380479.4400000004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5380479.4400000004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5380479.4400000004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53154399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53154399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53154399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919070.52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919070.52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919070.52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57113895.07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46517232.240000002</v>
      </c>
      <c r="D95" s="112">
        <f>C95/$C$94</f>
        <v>0.81446436428451419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29665753.120000001</v>
      </c>
      <c r="D96" s="112">
        <f t="shared" ref="D96:D159" si="0">C96/$C$94</f>
        <v>0.51941393742522768</v>
      </c>
      <c r="E96" s="41"/>
    </row>
    <row r="97" spans="1:5" x14ac:dyDescent="0.2">
      <c r="A97" s="43">
        <v>5111</v>
      </c>
      <c r="B97" s="41" t="s">
        <v>280</v>
      </c>
      <c r="C97" s="141">
        <v>18457994.199999999</v>
      </c>
      <c r="D97" s="44">
        <f t="shared" si="0"/>
        <v>0.32317869718704162</v>
      </c>
      <c r="E97" s="41"/>
    </row>
    <row r="98" spans="1:5" x14ac:dyDescent="0.2">
      <c r="A98" s="43">
        <v>5112</v>
      </c>
      <c r="B98" s="41" t="s">
        <v>281</v>
      </c>
      <c r="C98" s="141">
        <v>4025766.76</v>
      </c>
      <c r="D98" s="44">
        <f t="shared" si="0"/>
        <v>7.0486643487822617E-2</v>
      </c>
      <c r="E98" s="41"/>
    </row>
    <row r="99" spans="1:5" x14ac:dyDescent="0.2">
      <c r="A99" s="43">
        <v>5113</v>
      </c>
      <c r="B99" s="41" t="s">
        <v>282</v>
      </c>
      <c r="C99" s="141">
        <v>3099354.3</v>
      </c>
      <c r="D99" s="44">
        <f t="shared" si="0"/>
        <v>5.4266204330861441E-2</v>
      </c>
      <c r="E99" s="41"/>
    </row>
    <row r="100" spans="1:5" x14ac:dyDescent="0.2">
      <c r="A100" s="43">
        <v>5114</v>
      </c>
      <c r="B100" s="41" t="s">
        <v>283</v>
      </c>
      <c r="C100" s="141">
        <v>139554.97</v>
      </c>
      <c r="D100" s="44">
        <f t="shared" si="0"/>
        <v>2.4434504043010633E-3</v>
      </c>
      <c r="E100" s="41"/>
    </row>
    <row r="101" spans="1:5" x14ac:dyDescent="0.2">
      <c r="A101" s="43">
        <v>5115</v>
      </c>
      <c r="B101" s="41" t="s">
        <v>284</v>
      </c>
      <c r="C101" s="141">
        <v>3943082.89</v>
      </c>
      <c r="D101" s="44">
        <f t="shared" si="0"/>
        <v>6.903894201520093E-2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8717939.6600000001</v>
      </c>
      <c r="D103" s="112">
        <f t="shared" si="0"/>
        <v>0.15264130820206026</v>
      </c>
      <c r="E103" s="41"/>
    </row>
    <row r="104" spans="1:5" x14ac:dyDescent="0.2">
      <c r="A104" s="43">
        <v>5121</v>
      </c>
      <c r="B104" s="41" t="s">
        <v>287</v>
      </c>
      <c r="C104" s="141">
        <v>1371384.49</v>
      </c>
      <c r="D104" s="44">
        <f t="shared" si="0"/>
        <v>2.4011398422734118E-2</v>
      </c>
      <c r="E104" s="41"/>
    </row>
    <row r="105" spans="1:5" x14ac:dyDescent="0.2">
      <c r="A105" s="43">
        <v>5122</v>
      </c>
      <c r="B105" s="41" t="s">
        <v>288</v>
      </c>
      <c r="C105" s="141">
        <v>777787.8</v>
      </c>
      <c r="D105" s="44">
        <f t="shared" si="0"/>
        <v>1.3618188692028917E-2</v>
      </c>
      <c r="E105" s="41"/>
    </row>
    <row r="106" spans="1:5" x14ac:dyDescent="0.2">
      <c r="A106" s="43">
        <v>5123</v>
      </c>
      <c r="B106" s="41" t="s">
        <v>289</v>
      </c>
      <c r="C106" s="141">
        <v>11088.09</v>
      </c>
      <c r="D106" s="44">
        <f t="shared" si="0"/>
        <v>1.9413997218032847E-4</v>
      </c>
      <c r="E106" s="41"/>
    </row>
    <row r="107" spans="1:5" x14ac:dyDescent="0.2">
      <c r="A107" s="43">
        <v>5124</v>
      </c>
      <c r="B107" s="41" t="s">
        <v>290</v>
      </c>
      <c r="C107" s="141">
        <v>587040.24</v>
      </c>
      <c r="D107" s="44">
        <f t="shared" si="0"/>
        <v>1.0278413672898881E-2</v>
      </c>
      <c r="E107" s="41"/>
    </row>
    <row r="108" spans="1:5" x14ac:dyDescent="0.2">
      <c r="A108" s="43">
        <v>5125</v>
      </c>
      <c r="B108" s="41" t="s">
        <v>291</v>
      </c>
      <c r="C108" s="141">
        <v>3450847.92</v>
      </c>
      <c r="D108" s="44">
        <f t="shared" si="0"/>
        <v>6.0420461881833969E-2</v>
      </c>
      <c r="E108" s="41"/>
    </row>
    <row r="109" spans="1:5" x14ac:dyDescent="0.2">
      <c r="A109" s="43">
        <v>5126</v>
      </c>
      <c r="B109" s="41" t="s">
        <v>292</v>
      </c>
      <c r="C109" s="141">
        <v>2086361.11</v>
      </c>
      <c r="D109" s="44">
        <f t="shared" si="0"/>
        <v>3.6529834070026419E-2</v>
      </c>
      <c r="E109" s="41"/>
    </row>
    <row r="110" spans="1:5" x14ac:dyDescent="0.2">
      <c r="A110" s="43">
        <v>5127</v>
      </c>
      <c r="B110" s="41" t="s">
        <v>293</v>
      </c>
      <c r="C110" s="141">
        <v>340920.29</v>
      </c>
      <c r="D110" s="44">
        <f t="shared" si="0"/>
        <v>5.9691304468406656E-3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92509.72</v>
      </c>
      <c r="D112" s="44">
        <f t="shared" si="0"/>
        <v>1.6197410435169607E-3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8133539.4600000009</v>
      </c>
      <c r="D113" s="112">
        <f t="shared" si="0"/>
        <v>0.14240911865722627</v>
      </c>
      <c r="E113" s="41"/>
    </row>
    <row r="114" spans="1:5" x14ac:dyDescent="0.2">
      <c r="A114" s="43">
        <v>5131</v>
      </c>
      <c r="B114" s="41" t="s">
        <v>297</v>
      </c>
      <c r="C114" s="141">
        <v>1055436.22</v>
      </c>
      <c r="D114" s="44">
        <f t="shared" si="0"/>
        <v>1.8479499930908843E-2</v>
      </c>
      <c r="E114" s="41"/>
    </row>
    <row r="115" spans="1:5" x14ac:dyDescent="0.2">
      <c r="A115" s="43">
        <v>5132</v>
      </c>
      <c r="B115" s="41" t="s">
        <v>298</v>
      </c>
      <c r="C115" s="141">
        <v>216660.5</v>
      </c>
      <c r="D115" s="44">
        <f t="shared" si="0"/>
        <v>3.7934814239942191E-3</v>
      </c>
      <c r="E115" s="41"/>
    </row>
    <row r="116" spans="1:5" x14ac:dyDescent="0.2">
      <c r="A116" s="43">
        <v>5133</v>
      </c>
      <c r="B116" s="41" t="s">
        <v>299</v>
      </c>
      <c r="C116" s="141">
        <v>619824.06000000006</v>
      </c>
      <c r="D116" s="44">
        <f t="shared" si="0"/>
        <v>1.0852421450862886E-2</v>
      </c>
      <c r="E116" s="41"/>
    </row>
    <row r="117" spans="1:5" x14ac:dyDescent="0.2">
      <c r="A117" s="43">
        <v>5134</v>
      </c>
      <c r="B117" s="41" t="s">
        <v>300</v>
      </c>
      <c r="C117" s="141">
        <v>381817.3</v>
      </c>
      <c r="D117" s="44">
        <f t="shared" si="0"/>
        <v>6.6851910473280911E-3</v>
      </c>
      <c r="E117" s="41"/>
    </row>
    <row r="118" spans="1:5" x14ac:dyDescent="0.2">
      <c r="A118" s="43">
        <v>5135</v>
      </c>
      <c r="B118" s="41" t="s">
        <v>301</v>
      </c>
      <c r="C118" s="141">
        <v>1728668.64</v>
      </c>
      <c r="D118" s="44">
        <f t="shared" si="0"/>
        <v>3.0267041634637368E-2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112467.74</v>
      </c>
      <c r="D120" s="44">
        <f t="shared" si="0"/>
        <v>1.9691835036317724E-3</v>
      </c>
      <c r="E120" s="41"/>
    </row>
    <row r="121" spans="1:5" x14ac:dyDescent="0.2">
      <c r="A121" s="43">
        <v>5138</v>
      </c>
      <c r="B121" s="41" t="s">
        <v>304</v>
      </c>
      <c r="C121" s="141">
        <v>3141422.6</v>
      </c>
      <c r="D121" s="44">
        <f t="shared" si="0"/>
        <v>5.5002772900531578E-2</v>
      </c>
      <c r="E121" s="41"/>
    </row>
    <row r="122" spans="1:5" x14ac:dyDescent="0.2">
      <c r="A122" s="43">
        <v>5139</v>
      </c>
      <c r="B122" s="41" t="s">
        <v>305</v>
      </c>
      <c r="C122" s="141">
        <v>877242.4</v>
      </c>
      <c r="D122" s="44">
        <f t="shared" si="0"/>
        <v>1.5359526765331503E-2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8815428.370000001</v>
      </c>
      <c r="D123" s="112">
        <f t="shared" si="0"/>
        <v>0.15434822575479443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8074168.4500000002</v>
      </c>
      <c r="D133" s="112">
        <f t="shared" si="0"/>
        <v>0.14136959911601421</v>
      </c>
      <c r="E133" s="41"/>
    </row>
    <row r="134" spans="1:5" x14ac:dyDescent="0.2">
      <c r="A134" s="43">
        <v>5241</v>
      </c>
      <c r="B134" s="41" t="s">
        <v>315</v>
      </c>
      <c r="C134" s="141">
        <v>8074168.4500000002</v>
      </c>
      <c r="D134" s="44">
        <f t="shared" si="0"/>
        <v>0.14136959911601421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741259.92</v>
      </c>
      <c r="D138" s="112">
        <f t="shared" si="0"/>
        <v>1.2978626638780216E-2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741259.92</v>
      </c>
      <c r="D140" s="44">
        <f t="shared" si="0"/>
        <v>1.2978626638780216E-2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1781234.4600000002</v>
      </c>
      <c r="D181" s="112">
        <f t="shared" si="1"/>
        <v>3.1187409960691376E-2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1781234.4600000002</v>
      </c>
      <c r="D182" s="112">
        <f t="shared" si="1"/>
        <v>3.1187409960691376E-2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24906.12</v>
      </c>
      <c r="D185" s="44">
        <f t="shared" si="1"/>
        <v>4.3607812021005627E-4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1743756.73</v>
      </c>
      <c r="D187" s="44">
        <f t="shared" si="1"/>
        <v>3.0531217103347878E-2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12571.61</v>
      </c>
      <c r="D189" s="44">
        <f t="shared" si="1"/>
        <v>2.2011473713344132E-4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06" zoomScale="60" zoomScaleNormal="100" workbookViewId="0">
      <selection sqref="A1:F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5" t="s">
        <v>596</v>
      </c>
      <c r="B1" s="176"/>
      <c r="C1" s="176"/>
      <c r="D1" s="176"/>
      <c r="E1" s="176"/>
      <c r="F1" s="176"/>
      <c r="G1" s="10" t="s">
        <v>498</v>
      </c>
      <c r="H1" s="18">
        <v>2025</v>
      </c>
    </row>
    <row r="2" spans="1:8" s="11" customFormat="1" ht="18.95" customHeight="1" x14ac:dyDescent="0.25">
      <c r="A2" s="175" t="s">
        <v>502</v>
      </c>
      <c r="B2" s="176"/>
      <c r="C2" s="176"/>
      <c r="D2" s="176"/>
      <c r="E2" s="176"/>
      <c r="F2" s="176"/>
      <c r="G2" s="10" t="s">
        <v>499</v>
      </c>
      <c r="H2" s="18" t="s">
        <v>501</v>
      </c>
    </row>
    <row r="3" spans="1:8" s="11" customFormat="1" ht="18.95" customHeight="1" x14ac:dyDescent="0.25">
      <c r="A3" s="175" t="s">
        <v>597</v>
      </c>
      <c r="B3" s="176"/>
      <c r="C3" s="176"/>
      <c r="D3" s="176"/>
      <c r="E3" s="176"/>
      <c r="F3" s="176"/>
      <c r="G3" s="10" t="s">
        <v>500</v>
      </c>
      <c r="H3" s="18">
        <v>4</v>
      </c>
    </row>
    <row r="4" spans="1:8" s="11" customFormat="1" ht="18.95" customHeight="1" x14ac:dyDescent="0.25">
      <c r="A4" s="175" t="s">
        <v>516</v>
      </c>
      <c r="B4" s="176"/>
      <c r="C4" s="176"/>
      <c r="D4" s="176"/>
      <c r="E4" s="176"/>
      <c r="F4" s="176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-984.31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40430.17</v>
      </c>
      <c r="D15" s="143">
        <v>40430.17</v>
      </c>
      <c r="E15" s="143">
        <v>40430.17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931111.53</v>
      </c>
      <c r="D20" s="143">
        <v>931111.53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461551.42</v>
      </c>
      <c r="D23" s="143">
        <v>461551.42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82860</v>
      </c>
      <c r="D24" s="143">
        <v>82860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7000</v>
      </c>
      <c r="D26" s="143">
        <v>7000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0.04</v>
      </c>
      <c r="D27" s="143">
        <v>0.04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6173115.1499999994</v>
      </c>
      <c r="D56" s="143">
        <f>SUM(D57:D63)</f>
        <v>24906.12</v>
      </c>
      <c r="E56" s="143">
        <f>SUM(E57:E63)</f>
        <v>149436.72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18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828201.59</v>
      </c>
      <c r="D59" s="143">
        <v>24906.12</v>
      </c>
      <c r="E59" s="143">
        <v>149436.72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5344895.5599999996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19654092.969999999</v>
      </c>
      <c r="D64" s="143">
        <f t="shared" ref="D64:E64" si="0">SUM(D65:D72)</f>
        <v>1743756.7300000002</v>
      </c>
      <c r="E64" s="143">
        <f t="shared" si="0"/>
        <v>8194719.9899999993</v>
      </c>
    </row>
    <row r="65" spans="1:9" x14ac:dyDescent="0.2">
      <c r="A65" s="16">
        <v>1241</v>
      </c>
      <c r="B65" s="14" t="s">
        <v>158</v>
      </c>
      <c r="C65" s="143">
        <v>4210451.8600000003</v>
      </c>
      <c r="D65" s="143">
        <v>306043.25</v>
      </c>
      <c r="E65" s="143">
        <v>1681221.09</v>
      </c>
    </row>
    <row r="66" spans="1:9" x14ac:dyDescent="0.2">
      <c r="A66" s="16">
        <v>1242</v>
      </c>
      <c r="B66" s="14" t="s">
        <v>159</v>
      </c>
      <c r="C66" s="143">
        <v>712418.79</v>
      </c>
      <c r="D66" s="143">
        <v>49611.78</v>
      </c>
      <c r="E66" s="143">
        <v>289306.09000000003</v>
      </c>
    </row>
    <row r="67" spans="1:9" x14ac:dyDescent="0.2">
      <c r="A67" s="16">
        <v>1243</v>
      </c>
      <c r="B67" s="14" t="s">
        <v>160</v>
      </c>
      <c r="C67" s="143">
        <v>4415623.7699999996</v>
      </c>
      <c r="D67" s="143">
        <v>425182.82</v>
      </c>
      <c r="E67" s="143">
        <v>1518960.49</v>
      </c>
    </row>
    <row r="68" spans="1:9" x14ac:dyDescent="0.2">
      <c r="A68" s="16">
        <v>1244</v>
      </c>
      <c r="B68" s="14" t="s">
        <v>161</v>
      </c>
      <c r="C68" s="143">
        <v>9114937.2400000002</v>
      </c>
      <c r="D68" s="143">
        <v>887971.67</v>
      </c>
      <c r="E68" s="143">
        <v>4450720.72</v>
      </c>
    </row>
    <row r="69" spans="1:9" x14ac:dyDescent="0.2">
      <c r="A69" s="16">
        <v>1245</v>
      </c>
      <c r="B69" s="14" t="s">
        <v>162</v>
      </c>
      <c r="C69" s="143">
        <v>3944</v>
      </c>
      <c r="D69" s="143">
        <v>26.1</v>
      </c>
      <c r="E69" s="143">
        <v>3944</v>
      </c>
    </row>
    <row r="70" spans="1:9" x14ac:dyDescent="0.2">
      <c r="A70" s="16">
        <v>1246</v>
      </c>
      <c r="B70" s="14" t="s">
        <v>163</v>
      </c>
      <c r="C70" s="143">
        <v>1196717.31</v>
      </c>
      <c r="D70" s="143">
        <v>74921.11</v>
      </c>
      <c r="E70" s="143">
        <v>250567.6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179379.86</v>
      </c>
      <c r="D76" s="143">
        <f>SUM(D77:D81)</f>
        <v>12571.61</v>
      </c>
      <c r="E76" s="143">
        <f>SUM(E77:E81)</f>
        <v>57560.44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21593.86</v>
      </c>
      <c r="D77" s="143">
        <v>177.2</v>
      </c>
      <c r="E77" s="143">
        <v>21593.86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157786</v>
      </c>
      <c r="D80" s="143">
        <v>12394.41</v>
      </c>
      <c r="E80" s="143">
        <v>35966.58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63072.9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63072.9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821268.12</v>
      </c>
      <c r="D110" s="143">
        <f>SUM(D111:D119)</f>
        <v>821268.12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10937.78</v>
      </c>
      <c r="D111" s="143">
        <f>C111</f>
        <v>10937.78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420021.05</v>
      </c>
      <c r="D112" s="143">
        <f t="shared" ref="D112:D119" si="1">C112</f>
        <v>420021.05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-665548.84</v>
      </c>
      <c r="D113" s="143">
        <f t="shared" si="1"/>
        <v>-665548.84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446292.42</v>
      </c>
      <c r="D117" s="143">
        <f t="shared" si="1"/>
        <v>446292.42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609565.71</v>
      </c>
      <c r="D119" s="143">
        <f t="shared" si="1"/>
        <v>609565.71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A3" sqref="A3:C3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62" t="s">
        <v>596</v>
      </c>
      <c r="B1" s="162"/>
      <c r="C1" s="162"/>
      <c r="D1" s="20" t="s">
        <v>498</v>
      </c>
      <c r="E1" s="21">
        <v>2025</v>
      </c>
    </row>
    <row r="2" spans="1:5" ht="18.95" customHeight="1" x14ac:dyDescent="0.2">
      <c r="A2" s="162" t="s">
        <v>504</v>
      </c>
      <c r="B2" s="162"/>
      <c r="C2" s="162"/>
      <c r="D2" s="20" t="s">
        <v>499</v>
      </c>
      <c r="E2" s="21" t="s">
        <v>501</v>
      </c>
    </row>
    <row r="3" spans="1:5" ht="18.95" customHeight="1" x14ac:dyDescent="0.2">
      <c r="A3" s="162" t="s">
        <v>597</v>
      </c>
      <c r="B3" s="162"/>
      <c r="C3" s="162"/>
      <c r="D3" s="20" t="s">
        <v>500</v>
      </c>
      <c r="E3" s="21">
        <v>4</v>
      </c>
    </row>
    <row r="4" spans="1:5" ht="18.95" customHeight="1" x14ac:dyDescent="0.2">
      <c r="A4" s="162" t="s">
        <v>516</v>
      </c>
      <c r="B4" s="162"/>
      <c r="C4" s="16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945816.92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214465.21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2340053.89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15835281.27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95" zoomScaleNormal="100" workbookViewId="0">
      <selection activeCell="A3" sqref="A3:C3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62" t="s">
        <v>596</v>
      </c>
      <c r="B1" s="162"/>
      <c r="C1" s="162"/>
      <c r="D1" s="20" t="s">
        <v>498</v>
      </c>
      <c r="E1" s="21">
        <v>2025</v>
      </c>
    </row>
    <row r="2" spans="1:5" s="28" customFormat="1" ht="18.95" customHeight="1" x14ac:dyDescent="0.25">
      <c r="A2" s="162" t="s">
        <v>505</v>
      </c>
      <c r="B2" s="162"/>
      <c r="C2" s="162"/>
      <c r="D2" s="20" t="s">
        <v>499</v>
      </c>
      <c r="E2" s="21" t="s">
        <v>501</v>
      </c>
    </row>
    <row r="3" spans="1:5" s="28" customFormat="1" ht="18.95" customHeight="1" x14ac:dyDescent="0.25">
      <c r="A3" s="162" t="s">
        <v>597</v>
      </c>
      <c r="B3" s="162"/>
      <c r="C3" s="162"/>
      <c r="D3" s="20" t="s">
        <v>500</v>
      </c>
      <c r="E3" s="21">
        <v>4</v>
      </c>
    </row>
    <row r="4" spans="1:5" s="28" customFormat="1" ht="18.95" customHeight="1" x14ac:dyDescent="0.25">
      <c r="A4" s="162" t="s">
        <v>516</v>
      </c>
      <c r="B4" s="162"/>
      <c r="C4" s="16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-3362.31</v>
      </c>
      <c r="D9" s="146">
        <v>-3362.31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970335.14</v>
      </c>
      <c r="D10" s="146">
        <v>1852644.94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-984.31</v>
      </c>
      <c r="D12" s="146">
        <v>-984.31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965988.5199999999</v>
      </c>
      <c r="D16" s="147">
        <f>SUM(D9:D15)</f>
        <v>1848298.3199999998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4439727.9000000004</v>
      </c>
      <c r="D29" s="147">
        <f>SUM(D30:D37)</f>
        <v>875059.43</v>
      </c>
    </row>
    <row r="30" spans="1:5" x14ac:dyDescent="0.2">
      <c r="A30" s="26">
        <v>1241</v>
      </c>
      <c r="B30" s="22" t="s">
        <v>158</v>
      </c>
      <c r="C30" s="146">
        <v>409152.3</v>
      </c>
      <c r="D30" s="146">
        <v>483270.08</v>
      </c>
    </row>
    <row r="31" spans="1:5" x14ac:dyDescent="0.2">
      <c r="A31" s="26">
        <v>1242</v>
      </c>
      <c r="B31" s="22" t="s">
        <v>159</v>
      </c>
      <c r="C31" s="146">
        <v>364362.4</v>
      </c>
      <c r="D31" s="146">
        <v>71688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105179</v>
      </c>
    </row>
    <row r="33" spans="1:5" x14ac:dyDescent="0.2">
      <c r="A33" s="26">
        <v>1244</v>
      </c>
      <c r="B33" s="22" t="s">
        <v>161</v>
      </c>
      <c r="C33" s="146">
        <v>3637000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29213.200000000001</v>
      </c>
      <c r="D35" s="146">
        <v>214922.35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101526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101526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4541253.9000000004</v>
      </c>
      <c r="D44" s="147">
        <f>D21+D29+D38</f>
        <v>875059.43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2340053.89</v>
      </c>
      <c r="D48" s="147">
        <v>2289790.5699999998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1897234.4600000002</v>
      </c>
      <c r="D49" s="147">
        <f>D54+D66+D94+D97+D50</f>
        <v>1943803.55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1781234.4600000002</v>
      </c>
      <c r="D66" s="147">
        <f>D67+D76+D79+D85</f>
        <v>1476625.1300000001</v>
      </c>
    </row>
    <row r="67" spans="1:4" x14ac:dyDescent="0.2">
      <c r="A67" s="26">
        <v>5510</v>
      </c>
      <c r="B67" s="22" t="s">
        <v>358</v>
      </c>
      <c r="C67" s="146">
        <f>SUM(C68:C75)</f>
        <v>1781234.4600000002</v>
      </c>
      <c r="D67" s="146">
        <f>SUM(D68:D75)</f>
        <v>1476625.1300000001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24906.12</v>
      </c>
      <c r="D70" s="146">
        <v>24906.12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1743756.73</v>
      </c>
      <c r="D72" s="146">
        <v>1445146.48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12571.61</v>
      </c>
      <c r="D74" s="146">
        <v>6572.53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116000</v>
      </c>
      <c r="D97" s="147">
        <f>SUM(D98:D102)</f>
        <v>467178.42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37012.5</v>
      </c>
    </row>
    <row r="100" spans="1:4" x14ac:dyDescent="0.2">
      <c r="A100" s="26">
        <v>2112</v>
      </c>
      <c r="B100" s="22" t="s">
        <v>525</v>
      </c>
      <c r="C100" s="146">
        <v>116000</v>
      </c>
      <c r="D100" s="146">
        <v>390025.92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40140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0.03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-0.03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4237288.3500000006</v>
      </c>
      <c r="D139" s="147">
        <f>D48+D49-D103-D106</f>
        <v>4233594.12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B26" sqref="B2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7" t="s">
        <v>596</v>
      </c>
      <c r="B1" s="178"/>
      <c r="C1" s="179"/>
    </row>
    <row r="2" spans="1:3" s="29" customFormat="1" ht="18" customHeight="1" x14ac:dyDescent="0.25">
      <c r="A2" s="180" t="s">
        <v>506</v>
      </c>
      <c r="B2" s="181"/>
      <c r="C2" s="182"/>
    </row>
    <row r="3" spans="1:3" s="29" customFormat="1" ht="18" customHeight="1" x14ac:dyDescent="0.25">
      <c r="A3" s="180" t="s">
        <v>597</v>
      </c>
      <c r="B3" s="181"/>
      <c r="C3" s="182"/>
    </row>
    <row r="4" spans="1:3" s="31" customFormat="1" ht="18" customHeight="1" x14ac:dyDescent="0.2">
      <c r="A4" s="183" t="s">
        <v>507</v>
      </c>
      <c r="B4" s="184"/>
      <c r="C4" s="185"/>
    </row>
    <row r="5" spans="1:3" s="31" customFormat="1" ht="18" customHeight="1" x14ac:dyDescent="0.2">
      <c r="A5" s="186" t="s">
        <v>406</v>
      </c>
      <c r="B5" s="187"/>
      <c r="C5" s="129">
        <v>2025</v>
      </c>
    </row>
    <row r="6" spans="1:3" x14ac:dyDescent="0.2">
      <c r="A6" s="45" t="s">
        <v>435</v>
      </c>
      <c r="B6" s="45"/>
      <c r="C6" s="88">
        <v>59453948.960000001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59453948.960000001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A3" sqref="A3:C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8" t="s">
        <v>596</v>
      </c>
      <c r="B1" s="189"/>
      <c r="C1" s="190"/>
    </row>
    <row r="2" spans="1:3" s="32" customFormat="1" ht="18.95" customHeight="1" x14ac:dyDescent="0.25">
      <c r="A2" s="191" t="s">
        <v>508</v>
      </c>
      <c r="B2" s="192"/>
      <c r="C2" s="193"/>
    </row>
    <row r="3" spans="1:3" s="32" customFormat="1" ht="18.95" customHeight="1" x14ac:dyDescent="0.25">
      <c r="A3" s="191" t="s">
        <v>597</v>
      </c>
      <c r="B3" s="192"/>
      <c r="C3" s="193"/>
    </row>
    <row r="4" spans="1:3" x14ac:dyDescent="0.2">
      <c r="A4" s="183" t="s">
        <v>507</v>
      </c>
      <c r="B4" s="184"/>
      <c r="C4" s="185"/>
    </row>
    <row r="5" spans="1:3" ht="22.35" customHeight="1" x14ac:dyDescent="0.2">
      <c r="A5" s="194" t="s">
        <v>406</v>
      </c>
      <c r="B5" s="195"/>
      <c r="C5" s="129">
        <v>2025</v>
      </c>
    </row>
    <row r="6" spans="1:3" x14ac:dyDescent="0.2">
      <c r="A6" s="70" t="s">
        <v>448</v>
      </c>
      <c r="B6" s="45"/>
      <c r="C6" s="92">
        <v>59873914.509999998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4541253.9000000004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409152.3</v>
      </c>
    </row>
    <row r="12" spans="1:3" x14ac:dyDescent="0.2">
      <c r="A12" s="76">
        <v>2.4</v>
      </c>
      <c r="B12" s="63" t="s">
        <v>159</v>
      </c>
      <c r="C12" s="93">
        <v>364362.4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3637000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29213.200000000001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101526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1781234.46</v>
      </c>
    </row>
    <row r="32" spans="1:3" x14ac:dyDescent="0.2">
      <c r="A32" s="76" t="s">
        <v>470</v>
      </c>
      <c r="B32" s="63" t="s">
        <v>358</v>
      </c>
      <c r="C32" s="93">
        <v>1781234.46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57113895.07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B64" sqref="B64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62" t="s">
        <v>596</v>
      </c>
      <c r="B1" s="163"/>
      <c r="C1" s="163"/>
      <c r="D1" s="163"/>
      <c r="E1" s="163"/>
      <c r="F1" s="163"/>
      <c r="G1" s="20" t="s">
        <v>498</v>
      </c>
      <c r="H1" s="21">
        <v>2025</v>
      </c>
    </row>
    <row r="2" spans="1:10" ht="18.95" customHeight="1" x14ac:dyDescent="0.2">
      <c r="A2" s="162" t="s">
        <v>509</v>
      </c>
      <c r="B2" s="163"/>
      <c r="C2" s="163"/>
      <c r="D2" s="163"/>
      <c r="E2" s="163"/>
      <c r="F2" s="163"/>
      <c r="G2" s="20" t="s">
        <v>499</v>
      </c>
      <c r="H2" s="21" t="s">
        <v>501</v>
      </c>
    </row>
    <row r="3" spans="1:10" ht="18.95" customHeight="1" x14ac:dyDescent="0.2">
      <c r="A3" s="164" t="s">
        <v>597</v>
      </c>
      <c r="B3" s="165"/>
      <c r="C3" s="165"/>
      <c r="D3" s="165"/>
      <c r="E3" s="165"/>
      <c r="F3" s="165"/>
      <c r="G3" s="20" t="s">
        <v>500</v>
      </c>
      <c r="H3" s="21">
        <v>4</v>
      </c>
    </row>
    <row r="4" spans="1:10" x14ac:dyDescent="0.2">
      <c r="A4" s="164" t="str">
        <f>'Notas a los Edos Financieros'!A4</f>
        <v>(Cifras en Pesos)</v>
      </c>
      <c r="B4" s="165"/>
      <c r="C4" s="165"/>
      <c r="D4" s="165"/>
      <c r="E4" s="165"/>
      <c r="F4" s="16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1" t="s">
        <v>547</v>
      </c>
      <c r="C39" s="161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61" t="s">
        <v>548</v>
      </c>
      <c r="C48" s="161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0</v>
      </c>
    </row>
    <row r="51" spans="1:3" x14ac:dyDescent="0.2">
      <c r="A51" s="22">
        <v>8220</v>
      </c>
      <c r="B51" s="103" t="s">
        <v>46</v>
      </c>
      <c r="C51" s="160">
        <v>0</v>
      </c>
    </row>
    <row r="52" spans="1:3" x14ac:dyDescent="0.2">
      <c r="A52" s="22">
        <v>8230</v>
      </c>
      <c r="B52" s="103" t="s">
        <v>594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2019-02-13T21:19:08Z</cp:lastPrinted>
  <dcterms:created xsi:type="dcterms:W3CDTF">2012-12-11T20:36:24Z</dcterms:created>
  <dcterms:modified xsi:type="dcterms:W3CDTF">2026-01-27T19:21:03Z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