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13_ncr:1_{0B2D8679-2CAB-41AF-AFFF-31C743EE34A8}" xr6:coauthVersionLast="47" xr6:coauthVersionMax="47" xr10:uidLastSave="{00000000-0000-0000-0000-000000000000}"/>
  <bookViews>
    <workbookView xWindow="-120" yWindow="-120" windowWidth="29040" windowHeight="15720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2" l="1"/>
  <c r="F68" i="2"/>
  <c r="F79" i="2"/>
  <c r="B13" i="5" l="1"/>
  <c r="C13" i="5"/>
  <c r="D13" i="5"/>
  <c r="C17" i="5"/>
  <c r="D17" i="5"/>
  <c r="B29" i="5"/>
  <c r="C29" i="5"/>
  <c r="D29" i="5"/>
  <c r="B37" i="5"/>
  <c r="C37" i="5"/>
  <c r="D37" i="5"/>
  <c r="B40" i="5"/>
  <c r="C40" i="5"/>
  <c r="D40" i="5"/>
  <c r="B44" i="5"/>
  <c r="B8" i="5" s="1"/>
  <c r="B21" i="5" s="1"/>
  <c r="B23" i="5" s="1"/>
  <c r="B25" i="5" s="1"/>
  <c r="B33" i="5" s="1"/>
  <c r="C44" i="5"/>
  <c r="C8" i="5" s="1"/>
  <c r="D44" i="5"/>
  <c r="D8" i="5" s="1"/>
  <c r="B48" i="5"/>
  <c r="C48" i="5"/>
  <c r="D48" i="5"/>
  <c r="B49" i="5"/>
  <c r="C49" i="5"/>
  <c r="D49" i="5"/>
  <c r="B53" i="5"/>
  <c r="C53" i="5"/>
  <c r="D53" i="5"/>
  <c r="C55" i="5"/>
  <c r="D55" i="5"/>
  <c r="B63" i="5"/>
  <c r="C63" i="5"/>
  <c r="D63" i="5"/>
  <c r="B64" i="5"/>
  <c r="C64" i="5"/>
  <c r="D64" i="5"/>
  <c r="B68" i="5"/>
  <c r="C68" i="5"/>
  <c r="D68" i="5"/>
  <c r="C70" i="5"/>
  <c r="D70" i="5"/>
  <c r="F9" i="8"/>
  <c r="E9" i="8"/>
  <c r="D9" i="8"/>
  <c r="C9" i="8"/>
  <c r="C21" i="5" l="1"/>
  <c r="C23" i="5" s="1"/>
  <c r="C25" i="5" s="1"/>
  <c r="C33" i="5" s="1"/>
  <c r="D57" i="5"/>
  <c r="D59" i="5" s="1"/>
  <c r="D72" i="5"/>
  <c r="D74" i="5" s="1"/>
  <c r="C57" i="5"/>
  <c r="C59" i="5" s="1"/>
  <c r="C72" i="5"/>
  <c r="C74" i="5" s="1"/>
  <c r="B57" i="5"/>
  <c r="B59" i="5" s="1"/>
  <c r="B72" i="5"/>
  <c r="B74" i="5" s="1"/>
  <c r="D21" i="5"/>
  <c r="D23" i="5" s="1"/>
  <c r="D25" i="5" s="1"/>
  <c r="D33" i="5" s="1"/>
  <c r="B9" i="8"/>
  <c r="G9" i="8"/>
  <c r="B32" i="8"/>
  <c r="C32" i="8"/>
  <c r="D32" i="8"/>
  <c r="E32" i="8"/>
  <c r="F32" i="8"/>
  <c r="G32" i="8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B29" i="19"/>
  <c r="G18" i="19"/>
  <c r="G29" i="19" s="1"/>
  <c r="F18" i="19"/>
  <c r="F29" i="19" s="1"/>
  <c r="E18" i="19"/>
  <c r="E29" i="19" s="1"/>
  <c r="D18" i="19"/>
  <c r="D29" i="19" s="1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C31" i="16"/>
  <c r="E28" i="22"/>
  <c r="B30" i="20"/>
  <c r="G28" i="22"/>
  <c r="C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C9" i="10" s="1"/>
  <c r="D12" i="10"/>
  <c r="E12" i="10"/>
  <c r="E9" i="10" s="1"/>
  <c r="F12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C13" i="3"/>
  <c r="B22" i="3"/>
  <c r="G42" i="8"/>
  <c r="C42" i="8"/>
  <c r="D42" i="8"/>
  <c r="E42" i="8"/>
  <c r="F42" i="8"/>
  <c r="B42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F150" i="7"/>
  <c r="F146" i="7"/>
  <c r="F137" i="7"/>
  <c r="F133" i="7"/>
  <c r="F123" i="7"/>
  <c r="F113" i="7"/>
  <c r="F103" i="7"/>
  <c r="F93" i="7"/>
  <c r="F85" i="7"/>
  <c r="E150" i="7"/>
  <c r="E146" i="7"/>
  <c r="E137" i="7"/>
  <c r="E133" i="7"/>
  <c r="E123" i="7"/>
  <c r="E113" i="7"/>
  <c r="E103" i="7"/>
  <c r="E93" i="7"/>
  <c r="E85" i="7"/>
  <c r="D150" i="7"/>
  <c r="D146" i="7"/>
  <c r="D137" i="7"/>
  <c r="D133" i="7"/>
  <c r="D123" i="7"/>
  <c r="D113" i="7"/>
  <c r="D93" i="7"/>
  <c r="D85" i="7"/>
  <c r="C150" i="7"/>
  <c r="C146" i="7"/>
  <c r="C137" i="7"/>
  <c r="C133" i="7"/>
  <c r="C123" i="7"/>
  <c r="C113" i="7"/>
  <c r="C103" i="7"/>
  <c r="C93" i="7"/>
  <c r="C85" i="7"/>
  <c r="B150" i="7"/>
  <c r="B146" i="7"/>
  <c r="B137" i="7"/>
  <c r="B133" i="7"/>
  <c r="B123" i="7"/>
  <c r="B113" i="7"/>
  <c r="B103" i="7"/>
  <c r="B93" i="7"/>
  <c r="B85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B13" i="3"/>
  <c r="C9" i="3"/>
  <c r="B9" i="3"/>
  <c r="G28" i="6" l="1"/>
  <c r="E84" i="7"/>
  <c r="D41" i="6"/>
  <c r="F65" i="6"/>
  <c r="C9" i="9"/>
  <c r="C65" i="6"/>
  <c r="C8" i="3"/>
  <c r="G146" i="7"/>
  <c r="C41" i="6"/>
  <c r="C70" i="6" s="1"/>
  <c r="F8" i="3"/>
  <c r="K20" i="4"/>
  <c r="E20" i="4"/>
  <c r="I20" i="4"/>
  <c r="C43" i="9"/>
  <c r="B43" i="9"/>
  <c r="D9" i="9"/>
  <c r="E9" i="9"/>
  <c r="G9" i="9"/>
  <c r="B9" i="9"/>
  <c r="D43" i="9"/>
  <c r="E43" i="9"/>
  <c r="G43" i="9"/>
  <c r="G123" i="7"/>
  <c r="B84" i="7"/>
  <c r="C84" i="7"/>
  <c r="G93" i="7"/>
  <c r="G133" i="7"/>
  <c r="G150" i="7"/>
  <c r="D84" i="7"/>
  <c r="E159" i="7"/>
  <c r="F84" i="7"/>
  <c r="G113" i="7"/>
  <c r="G137" i="7"/>
  <c r="B41" i="6"/>
  <c r="B65" i="6"/>
  <c r="G54" i="6"/>
  <c r="D65" i="6"/>
  <c r="E41" i="6"/>
  <c r="E70" i="6" s="1"/>
  <c r="J20" i="4"/>
  <c r="G20" i="4"/>
  <c r="H20" i="4"/>
  <c r="G8" i="3"/>
  <c r="G20" i="3" s="1"/>
  <c r="F43" i="9"/>
  <c r="F9" i="9"/>
  <c r="E8" i="3"/>
  <c r="B8" i="3"/>
  <c r="G103" i="7"/>
  <c r="G85" i="7"/>
  <c r="F70" i="6"/>
  <c r="G45" i="6"/>
  <c r="G65" i="6" s="1"/>
  <c r="G16" i="6"/>
  <c r="G41" i="6" s="1"/>
  <c r="G37" i="6"/>
  <c r="C77" i="9" l="1"/>
  <c r="E77" i="9"/>
  <c r="B70" i="6"/>
  <c r="B159" i="7"/>
  <c r="D77" i="9"/>
  <c r="F159" i="7"/>
  <c r="D70" i="6"/>
  <c r="G77" i="9"/>
  <c r="C159" i="7"/>
  <c r="B77" i="9"/>
  <c r="F77" i="9"/>
  <c r="D159" i="7"/>
  <c r="G84" i="7"/>
  <c r="G42" i="6"/>
  <c r="G70" i="6"/>
  <c r="G159" i="7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<sst xmlns="http://schemas.openxmlformats.org/spreadsheetml/2006/main" count="1035" uniqueCount="624">
  <si>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</si>
  <si>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</si>
  <si>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</si>
  <si>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</si>
  <si>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</si>
  <si>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</si>
  <si>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</si>
  <si>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</si>
  <si>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</si>
  <si>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</si>
  <si>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</si>
  <si>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</si>
  <si>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</si>
  <si>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</si>
  <si>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</si>
  <si>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</si>
  <si>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</si>
  <si>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</si>
  <si>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</si>
  <si>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</si>
  <si>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</si>
  <si>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</si>
  <si>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</si>
  <si>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</si>
  <si>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</si>
  <si>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</si>
  <si>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</si>
  <si>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</si>
  <si>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</si>
  <si>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</si>
  <si>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</si>
  <si>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</si>
  <si>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</si>
  <si>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</si>
  <si>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</si>
  <si>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</si>
  <si>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</si>
  <si>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</si>
  <si>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</si>
  <si>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</si>
  <si>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</si>
  <si>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</si>
  <si>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</si>
  <si>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</si>
  <si>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</si>
  <si>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</si>
  <si>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</si>
  <si>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</si>
  <si>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</si>
  <si>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</si>
  <si>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</si>
  <si>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</si>
  <si>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</si>
  <si>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</si>
  <si>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</si>
  <si>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</si>
  <si>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</si>
  <si>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</si>
  <si>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</si>
  <si>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</si>
  <si>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</si>
  <si>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</si>
  <si>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</si>
  <si>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</si>
  <si>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</si>
  <si>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</si>
  <si>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</si>
  <si>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</si>
  <si>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</si>
  <si>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</si>
  <si>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</si>
  <si>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</si>
  <si>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</si>
  <si>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</si>
  <si>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</si>
  <si>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</si>
  <si>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</si>
  <si>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</si>
  <si>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</si>
  <si>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</si>
  <si>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</si>
  <si>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</si>
  <si>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</si>
  <si>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</si>
  <si>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</si>
  <si>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</si>
  <si>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</si>
  <si>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</si>
  <si>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</si>
  <si>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</si>
  <si>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</si>
  <si>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</si>
  <si>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</si>
  <si>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</si>
  <si>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</si>
  <si>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</si>
  <si>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</si>
  <si>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</si>
  <si>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</si>
  <si>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</si>
  <si>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</si>
  <si>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</si>
  <si>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</si>
  <si>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</si>
  <si>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</si>
  <si>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</si>
  <si>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</si>
  <si>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</si>
  <si>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</si>
  <si>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</si>
  <si>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</si>
  <si>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</si>
  <si>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</si>
  <si>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</si>
  <si>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</si>
  <si>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</si>
  <si>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</si>
  <si>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</si>
  <si>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</si>
  <si>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</si>
  <si>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</si>
  <si>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</si>
  <si>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</si>
  <si>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</si>
  <si>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</si>
  <si>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</si>
  <si>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</si>
  <si>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</si>
  <si>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</si>
  <si>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</si>
  <si>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</si>
  <si>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</si>
  <si>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</si>
  <si>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</si>
  <si>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</si>
  <si>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</si>
  <si>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</si>
  <si>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</si>
  <si>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</si>
  <si>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</si>
  <si>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</si>
  <si>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</si>
  <si>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</si>
  <si>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</si>
  <si>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</si>
  <si>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</si>
  <si>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</si>
  <si>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</si>
  <si>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</si>
  <si>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</si>
  <si>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</si>
  <si>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</si>
  <si>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</si>
  <si>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</si>
  <si>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</si>
  <si>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</si>
  <si>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</si>
  <si>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</si>
  <si>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</si>
  <si>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</si>
  <si>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</si>
  <si>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</si>
  <si>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</si>
  <si>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</si>
  <si>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</si>
  <si>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</si>
  <si>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</si>
  <si>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</si>
  <si>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</si>
  <si>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</si>
  <si>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</si>
  <si>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</si>
  <si>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</si>
  <si>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</si>
  <si>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</si>
  <si>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</si>
  <si>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</si>
  <si>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</si>
  <si>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</si>
  <si>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</si>
  <si>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</si>
  <si>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</si>
  <si>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</si>
  <si>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</si>
  <si>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</si>
  <si>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</si>
  <si>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</si>
  <si>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</si>
  <si>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</si>
  <si>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</si>
  <si>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</si>
  <si>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</si>
  <si>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</si>
  <si>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</si>
  <si>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</si>
  <si>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</si>
  <si>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</si>
  <si>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</si>
  <si>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</si>
  <si>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</si>
  <si>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</si>
  <si>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</si>
  <si>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</si>
  <si>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</si>
  <si>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</si>
  <si>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</si>
  <si>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</si>
  <si>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</si>
  <si>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</si>
  <si>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</si>
  <si>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</si>
  <si>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</si>
  <si>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</si>
  <si>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</si>
  <si>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</si>
  <si>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</si>
  <si>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</si>
  <si>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</si>
  <si>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</si>
  <si>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</si>
  <si>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</si>
  <si>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</si>
  <si>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</si>
  <si>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</si>
  <si>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</si>
  <si>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</si>
  <si>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</si>
  <si>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</si>
  <si>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</si>
  <si>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</si>
  <si>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</si>
  <si>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</si>
  <si>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</si>
  <si>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</si>
  <si>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</si>
  <si>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</si>
  <si>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</si>
  <si>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</si>
  <si>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</si>
  <si>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</si>
  <si>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</si>
  <si>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</si>
  <si>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</si>
  <si>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</si>
  <si>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</si>
  <si>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</si>
  <si>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</si>
  <si>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</si>
  <si>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</si>
  <si>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</si>
  <si>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</si>
  <si>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</si>
  <si>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</si>
  <si>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</si>
  <si>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</si>
  <si>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</si>
  <si>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</si>
  <si>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</si>
  <si>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</si>
  <si>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</si>
  <si>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</si>
  <si>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</si>
  <si>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</si>
  <si>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</si>
  <si>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</si>
  <si>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</si>
  <si>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</si>
  <si>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</si>
  <si>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</si>
  <si>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</si>
  <si>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</si>
  <si>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</si>
  <si>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</si>
  <si>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</si>
  <si>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</si>
  <si>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</si>
  <si>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</si>
  <si>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</si>
  <si>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</si>
  <si>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</si>
  <si>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</si>
  <si>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</si>
  <si>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</si>
  <si>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</si>
  <si>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</si>
  <si>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</si>
  <si>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</si>
  <si>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</si>
  <si>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</si>
  <si>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</si>
  <si>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</si>
  <si>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</si>
  <si>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</si>
  <si>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</si>
  <si>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</si>
  <si>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</si>
  <si>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</si>
  <si>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</si>
  <si>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</si>
  <si>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</si>
  <si>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</si>
  <si>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</si>
  <si>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</si>
  <si>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</si>
  <si>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</si>
  <si>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</si>
  <si>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</si>
  <si>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</si>
  <si>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</si>
  <si>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</si>
  <si>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</si>
  <si>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</si>
  <si>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</si>
  <si>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</si>
  <si>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</si>
  <si>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</si>
  <si>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</si>
  <si>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</si>
  <si>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</si>
  <si>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</si>
  <si>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</si>
  <si>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</si>
  <si>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</si>
  <si>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</si>
  <si>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</si>
  <si>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</si>
  <si>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</si>
  <si>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</si>
  <si>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</si>
  <si>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</si>
  <si>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</si>
  <si>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</si>
  <si>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</si>
  <si>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</si>
  <si>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</si>
  <si>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</si>
  <si>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</si>
  <si>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</si>
  <si>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</si>
  <si>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</si>
  <si>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</si>
  <si>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</si>
  <si>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</si>
  <si>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</si>
  <si>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</si>
  <si>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</si>
  <si>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</si>
  <si>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</si>
  <si>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</si>
  <si>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</si>
  <si>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</si>
  <si>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</si>
  <si>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</si>
  <si>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</si>
  <si>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</si>
  <si>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</si>
  <si>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</si>
  <si>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</si>
  <si>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</si>
  <si>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</si>
  <si>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</si>
  <si>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</si>
  <si>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</si>
  <si>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</si>
  <si>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</si>
  <si>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</si>
  <si>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</si>
  <si>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</si>
  <si>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</si>
  <si>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</si>
  <si>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</si>
  <si>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</si>
  <si>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</si>
  <si>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</si>
  <si>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</si>
  <si>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</si>
  <si>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</si>
  <si>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</si>
  <si>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</si>
  <si>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</si>
  <si>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</si>
  <si>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</si>
  <si>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</si>
  <si>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</si>
  <si>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</si>
  <si>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</si>
  <si>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</si>
  <si>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</si>
  <si>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</si>
  <si>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</si>
  <si>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</si>
  <si>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</si>
  <si>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</si>
  <si>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</si>
  <si>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</si>
  <si>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</si>
  <si>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</si>
  <si>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</si>
  <si>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</si>
  <si>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</si>
  <si>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</si>
  <si>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</si>
  <si>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</si>
  <si>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</si>
  <si>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</si>
  <si>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</si>
  <si>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</si>
  <si>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</si>
  <si>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</si>
  <si>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</si>
  <si>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</si>
  <si>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</si>
  <si>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</si>
  <si>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</si>
  <si>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</si>
  <si>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</si>
  <si>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</si>
  <si>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</si>
  <si>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</si>
  <si>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</si>
  <si>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</si>
  <si>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</si>
  <si>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</si>
  <si>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</si>
  <si>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</si>
  <si>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</si>
  <si>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</si>
  <si>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</si>
  <si>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</si>
  <si>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</si>
  <si>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</si>
  <si>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</si>
  <si>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</si>
  <si>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</si>
  <si>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</si>
  <si>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</si>
  <si>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</si>
  <si>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</si>
  <si>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</si>
  <si>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</si>
  <si>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</si>
  <si>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</si>
  <si>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</si>
  <si>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</si>
  <si>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</si>
  <si>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</si>
  <si>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</si>
  <si>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</si>
  <si>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</si>
  <si>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</si>
  <si>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</si>
  <si>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</si>
  <si>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</si>
  <si>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</si>
  <si>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</si>
  <si>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</si>
  <si>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</si>
  <si>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</si>
  <si>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</si>
  <si>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</si>
  <si>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</si>
  <si>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</si>
  <si>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</si>
  <si>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</si>
  <si>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</si>
  <si>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</si>
  <si>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</si>
  <si>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</si>
  <si>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</si>
  <si>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</si>
  <si>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</si>
  <si>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</si>
  <si>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</si>
  <si>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</si>
  <si>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</si>
  <si>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</si>
  <si>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</si>
  <si>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</si>
  <si>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</si>
  <si>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</si>
  <si>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</si>
  <si>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</si>
  <si>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</si>
  <si>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</si>
  <si>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</si>
  <si>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</si>
  <si>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</si>
  <si>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</si>
  <si>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</si>
  <si>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</si>
  <si>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</si>
  <si>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</si>
  <si>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</si>
  <si>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</si>
  <si>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</si>
  <si>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</si>
  <si>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</si>
  <si>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</si>
  <si>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</si>
  <si>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</si>
  <si>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</si>
  <si>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</si>
  <si>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</si>
  <si>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</si>
  <si>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</si>
  <si>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</si>
  <si>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</si>
  <si>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</si>
  <si>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</si>
  <si>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</si>
  <si>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</si>
  <si>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</si>
  <si>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</si>
  <si>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</si>
  <si>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</si>
  <si>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</si>
  <si>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</si>
  <si>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</si>
  <si>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</si>
  <si>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</si>
  <si>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</si>
  <si>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</si>
  <si>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</si>
  <si>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</si>
  <si>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</si>
  <si>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</si>
  <si>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</si>
  <si>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</si>
  <si>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</si>
  <si>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</si>
  <si>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</si>
  <si>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</si>
  <si>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</si>
  <si>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</si>
  <si>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</si>
  <si>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</si>
  <si>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</si>
  <si>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</si>
  <si>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</si>
  <si>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</si>
  <si>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</si>
  <si>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</si>
  <si>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</si>
  <si>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</si>
  <si>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</si>
  <si>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</si>
  <si>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</si>
  <si>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</si>
  <si>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</si>
  <si>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</si>
  <si>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</si>
  <si>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</si>
  <si>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</si>
  <si>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</si>
  <si>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</si>
  <si>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</si>
  <si>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</si>
  <si>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</si>
  <si>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</si>
  <si>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</si>
  <si>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</si>
  <si>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</si>
  <si>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</si>
  <si>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</si>
  <si>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</si>
  <si>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</si>
  <si>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</si>
  <si>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</si>
  <si>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</si>
  <si>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</si>
  <si>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</si>
  <si>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</si>
  <si>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</si>
  <si>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</si>
  <si>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</si>
  <si>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</si>
  <si>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</si>
  <si>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</si>
  <si>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</si>
  <si>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</si>
  <si>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</si>
  <si>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</si>
  <si>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</si>
  <si>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</si>
  <si>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</si>
  <si>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</si>
  <si>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</si>
  <si>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</si>
  <si>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</si>
  <si>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</si>
  <si>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</si>
  <si>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</si>
  <si>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</si>
  <si>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</si>
  <si>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</si>
  <si>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</si>
  <si>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</si>
  <si>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</si>
  <si>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</si>
  <si>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</si>
  <si>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Municipal para el Desarrollo Integral de la Familia de Silao de la Victoria</t>
  </si>
  <si>
    <t>31120M37D010000 PRESIDENTA DEL SMDIF</t>
  </si>
  <si>
    <t>31120M37D020000 DIRECCION GENERAL</t>
  </si>
  <si>
    <t>31120M37D020100 SUBDIRECCION OPERATIVA</t>
  </si>
  <si>
    <t>31120M37D020200 SUBDIRECCION  ADMINISTRATIVA</t>
  </si>
  <si>
    <t>31120M37D020400 SUBDIRECCION DE EVENTOS ESPECIALES</t>
  </si>
  <si>
    <t>31120M37D020500 SUBDIRECCION DE GESTION COMUNITARIA</t>
  </si>
  <si>
    <t>31120M37D020600 SUBDIRECCION DE RECURSOS HUMANOS</t>
  </si>
  <si>
    <t>31120M37D020700 SERVICIOS MEDICOS</t>
  </si>
  <si>
    <t>31120M37D020800 SUBDIRECCION DE VINCULACION EMPRESARIAL</t>
  </si>
  <si>
    <t>31120M37D020900 SERVICIOS GENERALES</t>
  </si>
  <si>
    <t>31120M37D021000 SUBDIRECCION OPERATIVA URBANA</t>
  </si>
  <si>
    <t>31120M37D021100 ACCIONES A FAVOR DE LA INFANCIA (AFNA)</t>
  </si>
  <si>
    <t>31120M37D021200 CENTRO DE ASISTENCIA SOCIAL  (CADI)</t>
  </si>
  <si>
    <t>31120M37D021300 ASISTENCIA ALIMENTARIA</t>
  </si>
  <si>
    <t>31120M37D021400 CENTRO GERONTOLOGICO</t>
  </si>
  <si>
    <t>31120M37D021500 TRABAJO SOCIAL</t>
  </si>
  <si>
    <t>31120M37D021700 DESARROLLO COMUNITARIO</t>
  </si>
  <si>
    <t>31120M37D021800 CASA DE OFICIOS</t>
  </si>
  <si>
    <t>31120M37D021900 PROGRAMAS ESPECIALES</t>
  </si>
  <si>
    <t>31120M37D022000 CLINICA DE HEMODIALISIS</t>
  </si>
  <si>
    <t>31120M37D022100 ASISTENCIA SOCIAL</t>
  </si>
  <si>
    <t>Al 31 de Diciembre de 2024 y al 30 de Septiembre de 2025 (b)</t>
  </si>
  <si>
    <t>Del 1 de Enero al 30 de Septiembre de 2025 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</si>
</sst>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2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8" xfId="0" applyNumberFormat="1" applyBorder="1" applyAlignment="1">
      <alignment horizontal="center" vertical="center"/>
    </xf>
    <xf numFmtId="4" fontId="0" fillId="0" borderId="0" xfId="0" applyNumberFormat="1"/>
    <xf numFmtId="4" fontId="1" fillId="0" borderId="14" xfId="5" applyNumberFormat="1" applyFont="1" applyFill="1" applyBorder="1" applyProtection="1">
      <protection locked="0"/>
    </xf>
    <xf numFmtId="4" fontId="0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5" applyNumberFormat="1" applyFont="1" applyFill="1" applyBorder="1" applyAlignment="1" applyProtection="1">
      <alignment vertical="center"/>
      <protection locked="0"/>
    </xf>
    <xf numFmtId="39" fontId="0" fillId="3" borderId="14" xfId="5" applyNumberFormat="1" applyFont="1" applyFill="1" applyBorder="1" applyAlignment="1" applyProtection="1">
      <alignment vertical="center"/>
      <protection locked="0"/>
    </xf>
    <xf numFmtId="39" fontId="1" fillId="3" borderId="14" xfId="5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5" xr:uid="{007D40C9-AF76-4AAA-801F-BFB94D0470F3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9305D879-2906-4378-9999-975CD1434F95}"/>
    <cellStyle name="Normal 3" xfId="6" xr:uid="{738668DA-19AE-458A-9A74-AEA0CFF2B35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0</xdr:col>
      <xdr:colOff>1168400</xdr:colOff>
      <xdr:row>5</xdr:row>
      <xdr:rowOff>5599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65B0BB-C04C-4BC1-B61B-3C0F57AAA7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520701"/>
          <a:ext cx="1168400" cy="716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1</xdr:row>
      <xdr:rowOff>25401</xdr:rowOff>
    </xdr:from>
    <xdr:to>
      <xdr:col>0</xdr:col>
      <xdr:colOff>1206500</xdr:colOff>
      <xdr:row>4</xdr:row>
      <xdr:rowOff>178491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10713-04C6-4192-83E5-D943D852D9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25400" y="546101"/>
          <a:ext cx="1181100" cy="724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25401</xdr:rowOff>
    </xdr:from>
    <xdr:to>
      <xdr:col>0</xdr:col>
      <xdr:colOff>1179976</xdr:colOff>
      <xdr:row>4</xdr:row>
      <xdr:rowOff>177801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D94E0-EA53-4432-9032-644BC5E15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546101"/>
          <a:ext cx="1179976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0</xdr:col>
      <xdr:colOff>1304184</xdr:colOff>
      <xdr:row>5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984384-7C00-4FC5-97E0-7F5DAD29F1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520701"/>
          <a:ext cx="1304184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1270000</xdr:colOff>
      <xdr:row>5</xdr:row>
      <xdr:rowOff>17129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B5CAA-A813-4B08-8135-00841B5AF7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520700"/>
          <a:ext cx="1270000" cy="7791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0</xdr:col>
      <xdr:colOff>1552600</xdr:colOff>
      <xdr:row>6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623B1D-62CA-47A0-88A4-1FEEDE73E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520701"/>
          <a:ext cx="1552600" cy="952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12700</xdr:rowOff>
    </xdr:from>
    <xdr:to>
      <xdr:col>0</xdr:col>
      <xdr:colOff>1524000</xdr:colOff>
      <xdr:row>6</xdr:row>
      <xdr:rowOff>2775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1D9A1C-CBA2-47D0-89B7-BE10386280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533400"/>
          <a:ext cx="1524000" cy="9349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1587500</xdr:colOff>
      <xdr:row>6</xdr:row>
      <xdr:rowOff>21411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BA8B0D-E531-4B0F-B202-4DE2D0229F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520700"/>
          <a:ext cx="1587500" cy="9739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12700</xdr:rowOff>
    </xdr:from>
    <xdr:to>
      <xdr:col>0</xdr:col>
      <xdr:colOff>1511196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553B1-085D-4793-B0CE-C87ED27271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533400"/>
          <a:ext cx="1511196" cy="927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H82"/>
  <sheetViews>
    <sheetView showGridLines="0" topLeftCell="A37" zoomScale="75" zoomScaleNormal="75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7" t="s">
        <v>0</v>
      </c>
      <c r="B1" s="168"/>
      <c r="C1" s="168"/>
      <c r="D1" s="168"/>
      <c r="E1" s="168"/>
      <c r="F1" s="169"/>
    </row>
    <row r="2" spans="1:6" ht="15" customHeight="1" x14ac:dyDescent="0.25">
      <c r="A2" s="109" t="s">
        <v>600</v>
      </c>
      <c r="B2" s="110"/>
      <c r="C2" s="110"/>
      <c r="D2" s="110"/>
      <c r="E2" s="110"/>
      <c r="F2" s="111"/>
    </row>
    <row r="3" spans="1:6" ht="15" customHeight="1" x14ac:dyDescent="0.25">
      <c r="A3" s="112" t="s">
        <v>1</v>
      </c>
      <c r="B3" s="113"/>
      <c r="C3" s="113"/>
      <c r="D3" s="113"/>
      <c r="E3" s="113"/>
      <c r="F3" s="114"/>
    </row>
    <row r="4" spans="1:6" ht="12.95" customHeight="1" x14ac:dyDescent="0.25">
      <c r="A4" s="112" t="s">
        <v>622</v>
      </c>
      <c r="B4" s="113"/>
      <c r="C4" s="113"/>
      <c r="D4" s="113"/>
      <c r="E4" s="113"/>
      <c r="F4" s="114"/>
    </row>
    <row r="5" spans="1:6" ht="12.95" customHeight="1" x14ac:dyDescent="0.25">
      <c r="A5" s="115" t="s">
        <v>2</v>
      </c>
      <c r="B5" s="116"/>
      <c r="C5" s="116"/>
      <c r="D5" s="116"/>
      <c r="E5" s="116"/>
      <c r="F5" s="117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v>12371189.460000001</v>
      </c>
      <c r="C9" s="47">
        <v>1848298.32</v>
      </c>
      <c r="D9" s="46" t="s">
        <v>12</v>
      </c>
      <c r="E9" s="47">
        <v>1440467.21</v>
      </c>
      <c r="F9" s="47">
        <v>1298734.3700000001</v>
      </c>
    </row>
    <row r="10" spans="1:6" x14ac:dyDescent="0.25">
      <c r="A10" s="48" t="s">
        <v>13</v>
      </c>
      <c r="B10" s="47">
        <v>-3362.31</v>
      </c>
      <c r="C10" s="47">
        <v>-3362.31</v>
      </c>
      <c r="D10" s="48" t="s">
        <v>14</v>
      </c>
      <c r="E10" s="47">
        <v>10937.78</v>
      </c>
      <c r="F10" s="47">
        <v>10937.78</v>
      </c>
    </row>
    <row r="11" spans="1:6" x14ac:dyDescent="0.25">
      <c r="A11" s="48" t="s">
        <v>15</v>
      </c>
      <c r="B11" s="47">
        <v>12375536.08</v>
      </c>
      <c r="C11" s="47">
        <v>1852644.94</v>
      </c>
      <c r="D11" s="48" t="s">
        <v>16</v>
      </c>
      <c r="E11" s="47">
        <v>834478.44</v>
      </c>
      <c r="F11" s="47">
        <v>1305851.7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-665548.84</v>
      </c>
      <c r="F12" s="47">
        <v>-665548.84</v>
      </c>
    </row>
    <row r="13" spans="1:6" x14ac:dyDescent="0.25">
      <c r="A13" s="48" t="s">
        <v>19</v>
      </c>
      <c r="B13" s="47">
        <v>-984.31</v>
      </c>
      <c r="C13" s="47">
        <v>-984.31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650518.06999999995</v>
      </c>
      <c r="F16" s="47">
        <v>37768.019999999997</v>
      </c>
    </row>
    <row r="17" spans="1:6" x14ac:dyDescent="0.25">
      <c r="A17" s="46" t="s">
        <v>27</v>
      </c>
      <c r="B17" s="47">
        <v>1563497.13</v>
      </c>
      <c r="C17" s="47">
        <v>1554542.19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610081.76</v>
      </c>
      <c r="F18" s="47">
        <v>609725.71</v>
      </c>
    </row>
    <row r="19" spans="1:6" x14ac:dyDescent="0.25">
      <c r="A19" s="48" t="s">
        <v>31</v>
      </c>
      <c r="B19" s="47">
        <v>99130.18</v>
      </c>
      <c r="C19" s="47">
        <v>40430.17</v>
      </c>
      <c r="D19" s="46" t="s">
        <v>32</v>
      </c>
      <c r="E19" s="47">
        <v>0</v>
      </c>
      <c r="F19" s="47">
        <v>0</v>
      </c>
    </row>
    <row r="20" spans="1:6" x14ac:dyDescent="0.25">
      <c r="A20" s="48" t="s">
        <v>33</v>
      </c>
      <c r="B20" s="47">
        <v>942815.53</v>
      </c>
      <c r="C20" s="47">
        <v>940316.6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60000</v>
      </c>
      <c r="C22" s="47">
        <v>20800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v>0</v>
      </c>
      <c r="F23" s="47">
        <v>0</v>
      </c>
    </row>
    <row r="24" spans="1:6" x14ac:dyDescent="0.25">
      <c r="A24" s="48" t="s">
        <v>41</v>
      </c>
      <c r="B24" s="47">
        <v>461551.42</v>
      </c>
      <c r="C24" s="47">
        <v>552995.42000000004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v>100240.04</v>
      </c>
      <c r="C25" s="47">
        <v>89860.04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93240</v>
      </c>
      <c r="C26" s="47">
        <v>82860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v>0</v>
      </c>
      <c r="F27" s="47">
        <v>0</v>
      </c>
    </row>
    <row r="28" spans="1:6" x14ac:dyDescent="0.25">
      <c r="A28" s="48" t="s">
        <v>49</v>
      </c>
      <c r="B28" s="47">
        <v>7000</v>
      </c>
      <c r="C28" s="47">
        <v>7000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0.04</v>
      </c>
      <c r="C29" s="47">
        <v>0.04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v>0</v>
      </c>
      <c r="C31" s="47">
        <v>0</v>
      </c>
      <c r="D31" s="46" t="s">
        <v>56</v>
      </c>
      <c r="E31" s="47">
        <v>0</v>
      </c>
      <c r="F31" s="47"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v>0</v>
      </c>
      <c r="C38" s="47">
        <v>0</v>
      </c>
      <c r="D38" s="46" t="s">
        <v>70</v>
      </c>
      <c r="E38" s="47">
        <v>0</v>
      </c>
      <c r="F38" s="47"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v>63072.9</v>
      </c>
      <c r="C41" s="47">
        <v>63072.9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63072.9</v>
      </c>
      <c r="C42" s="47">
        <v>63072.9</v>
      </c>
      <c r="D42" s="46" t="s">
        <v>78</v>
      </c>
      <c r="E42" s="47">
        <v>0</v>
      </c>
      <c r="F42" s="47"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v>14097999.529999999</v>
      </c>
      <c r="C47" s="4">
        <v>3555773.45</v>
      </c>
      <c r="D47" s="2" t="s">
        <v>86</v>
      </c>
      <c r="E47" s="4">
        <v>1440467.21</v>
      </c>
      <c r="F47" s="4">
        <v>1298734.3700000001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6173115.1500000004</v>
      </c>
      <c r="C52" s="47">
        <v>6173115.1500000004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17422724.350000001</v>
      </c>
      <c r="C53" s="47">
        <v>14999899.91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179379.86</v>
      </c>
      <c r="C54" s="47">
        <v>77853.86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-6620482.6900000004</v>
      </c>
      <c r="C55" s="47">
        <v>-6620482.6900000004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v>0</v>
      </c>
      <c r="F57" s="4"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v>1440467.21</v>
      </c>
      <c r="F59" s="4">
        <v>1298734.3700000001</v>
      </c>
    </row>
    <row r="60" spans="1:6" x14ac:dyDescent="0.25">
      <c r="A60" s="3" t="s">
        <v>106</v>
      </c>
      <c r="B60" s="4">
        <v>17154736.670000002</v>
      </c>
      <c r="C60" s="4">
        <v>14630386.23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v>31252736.199999999</v>
      </c>
      <c r="C62" s="4">
        <v>18186159.68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v>1046018.97</v>
      </c>
      <c r="F63" s="47">
        <v>945816.97</v>
      </c>
    </row>
    <row r="64" spans="1:6" x14ac:dyDescent="0.25">
      <c r="A64" s="45"/>
      <c r="B64" s="45"/>
      <c r="C64" s="45"/>
      <c r="D64" s="46" t="s">
        <v>110</v>
      </c>
      <c r="E64" s="47">
        <v>945816.92</v>
      </c>
      <c r="F64" s="47">
        <v>945816.92</v>
      </c>
    </row>
    <row r="65" spans="1:6" x14ac:dyDescent="0.25">
      <c r="A65" s="45"/>
      <c r="B65" s="45"/>
      <c r="C65" s="45"/>
      <c r="D65" s="50" t="s">
        <v>111</v>
      </c>
      <c r="E65" s="47">
        <v>100202.05</v>
      </c>
      <c r="F65" s="47">
        <v>0.05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v>28766250.02</v>
      </c>
      <c r="F68" s="47">
        <f>SUM(F69:F73)</f>
        <v>15941608.34</v>
      </c>
    </row>
    <row r="69" spans="1:6" x14ac:dyDescent="0.25">
      <c r="A69" s="53"/>
      <c r="B69" s="45"/>
      <c r="C69" s="45"/>
      <c r="D69" s="46" t="s">
        <v>114</v>
      </c>
      <c r="E69" s="47">
        <v>12935290.75</v>
      </c>
      <c r="F69" s="47">
        <v>1800046.39</v>
      </c>
    </row>
    <row r="70" spans="1:6" x14ac:dyDescent="0.25">
      <c r="A70" s="53"/>
      <c r="B70" s="45"/>
      <c r="C70" s="45"/>
      <c r="D70" s="46" t="s">
        <v>115</v>
      </c>
      <c r="E70" s="47">
        <v>15830959.27</v>
      </c>
      <c r="F70" s="47">
        <v>14141561.949999999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v>0</v>
      </c>
      <c r="F75" s="47"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v>29812268.989999998</v>
      </c>
      <c r="F79" s="4">
        <f>SUM(F75+F68+F63)</f>
        <v>16887425.309999999</v>
      </c>
    </row>
    <row r="80" spans="1:6" x14ac:dyDescent="0.25">
      <c r="A80" s="53"/>
      <c r="B80" s="45"/>
      <c r="C80" s="45"/>
      <c r="D80" s="45"/>
      <c r="E80" s="49"/>
      <c r="F80" s="49"/>
    </row>
    <row r="81" spans="1:8" x14ac:dyDescent="0.25">
      <c r="A81" s="53"/>
      <c r="B81" s="45"/>
      <c r="C81" s="45"/>
      <c r="D81" s="2" t="s">
        <v>123</v>
      </c>
      <c r="E81" s="4">
        <v>31252736.199999999</v>
      </c>
      <c r="F81" s="4">
        <f>F79+F59</f>
        <v>18186159.68</v>
      </c>
      <c r="G81" s="160"/>
      <c r="H81" s="160"/>
    </row>
    <row r="82" spans="1:8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6" t="s">
        <v>453</v>
      </c>
      <c r="B1" s="168"/>
      <c r="C1" s="168"/>
      <c r="D1" s="168"/>
      <c r="E1" s="168"/>
      <c r="F1" s="168"/>
      <c r="G1" s="169"/>
    </row>
    <row r="2" spans="1:7" x14ac:dyDescent="0.25">
      <c r="A2" s="188" t="str">
        <f>'Formato 1'!A2</f>
        <v xml:space="preserve"> Sistema Municipal para el Desarrollo Integral de la Familia de Silao de la Victoria</v>
      </c>
      <c r="B2" s="189"/>
      <c r="C2" s="189"/>
      <c r="D2" s="189"/>
      <c r="E2" s="189"/>
      <c r="F2" s="189"/>
      <c r="G2" s="190"/>
    </row>
    <row r="3" spans="1:7" x14ac:dyDescent="0.25">
      <c r="A3" s="185" t="s">
        <v>454</v>
      </c>
      <c r="B3" s="186"/>
      <c r="C3" s="186"/>
      <c r="D3" s="186"/>
      <c r="E3" s="186"/>
      <c r="F3" s="186"/>
      <c r="G3" s="187"/>
    </row>
    <row r="4" spans="1:7" x14ac:dyDescent="0.25">
      <c r="A4" s="185" t="s">
        <v>2</v>
      </c>
      <c r="B4" s="186"/>
      <c r="C4" s="186"/>
      <c r="D4" s="186"/>
      <c r="E4" s="186"/>
      <c r="F4" s="186"/>
      <c r="G4" s="187"/>
    </row>
    <row r="5" spans="1:7" x14ac:dyDescent="0.25">
      <c r="A5" s="179" t="s">
        <v>455</v>
      </c>
      <c r="B5" s="180"/>
      <c r="C5" s="180"/>
      <c r="D5" s="180"/>
      <c r="E5" s="180"/>
      <c r="F5" s="180"/>
      <c r="G5" s="181"/>
    </row>
    <row r="6" spans="1:7" ht="30" x14ac:dyDescent="0.25">
      <c r="A6" s="138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463</v>
      </c>
      <c r="B7" s="118">
        <f>SUM(B8:B19)</f>
        <v>0</v>
      </c>
      <c r="C7" s="118">
        <f t="shared" ref="C7:G7" si="0">SUM(C8:C19)</f>
        <v>0</v>
      </c>
      <c r="D7" s="118">
        <f t="shared" si="0"/>
        <v>0</v>
      </c>
      <c r="E7" s="118">
        <f t="shared" si="0"/>
        <v>0</v>
      </c>
      <c r="F7" s="118">
        <f t="shared" si="0"/>
        <v>0</v>
      </c>
      <c r="G7" s="118">
        <f t="shared" si="0"/>
        <v>0</v>
      </c>
    </row>
    <row r="8" spans="1:7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1" t="s">
        <v>475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476</v>
      </c>
      <c r="B20" s="75"/>
      <c r="C20" s="75"/>
      <c r="D20" s="75"/>
      <c r="E20" s="75"/>
      <c r="F20" s="75"/>
      <c r="G20" s="75"/>
    </row>
    <row r="21" spans="1:7" x14ac:dyDescent="0.25">
      <c r="A21" s="3" t="s">
        <v>477</v>
      </c>
      <c r="B21" s="118">
        <f>SUM(B22:B26)</f>
        <v>0</v>
      </c>
      <c r="C21" s="118">
        <f t="shared" ref="C21:G21" si="1">SUM(C22:C26)</f>
        <v>0</v>
      </c>
      <c r="D21" s="118">
        <f t="shared" si="1"/>
        <v>0</v>
      </c>
      <c r="E21" s="118">
        <f t="shared" si="1"/>
        <v>0</v>
      </c>
      <c r="F21" s="118">
        <f t="shared" si="1"/>
        <v>0</v>
      </c>
      <c r="G21" s="118">
        <f t="shared" si="1"/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476</v>
      </c>
      <c r="B27" s="76"/>
      <c r="C27" s="76"/>
      <c r="D27" s="76"/>
      <c r="E27" s="76"/>
      <c r="F27" s="76"/>
      <c r="G27" s="76"/>
    </row>
    <row r="28" spans="1:7" x14ac:dyDescent="0.25">
      <c r="A28" s="3" t="s">
        <v>483</v>
      </c>
      <c r="B28" s="118">
        <f>SUM(B29)</f>
        <v>0</v>
      </c>
      <c r="C28" s="118">
        <f t="shared" ref="C28:G28" si="2">SUM(C29)</f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25">
      <c r="A29" s="58" t="s">
        <v>484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485</v>
      </c>
      <c r="B31" s="118">
        <f>B21+B7+B28</f>
        <v>0</v>
      </c>
      <c r="C31" s="118">
        <f t="shared" ref="C31:G31" si="3">C21+C7+C28</f>
        <v>0</v>
      </c>
      <c r="D31" s="118">
        <f t="shared" si="3"/>
        <v>0</v>
      </c>
      <c r="E31" s="118">
        <f t="shared" si="3"/>
        <v>0</v>
      </c>
      <c r="F31" s="118">
        <f t="shared" si="3"/>
        <v>0</v>
      </c>
      <c r="G31" s="118">
        <f t="shared" si="3"/>
        <v>0</v>
      </c>
    </row>
    <row r="32" spans="1:7" ht="14.45" customHeight="1" x14ac:dyDescent="0.25">
      <c r="A32" s="45"/>
      <c r="B32" s="140"/>
      <c r="C32" s="140"/>
      <c r="D32" s="140"/>
      <c r="E32" s="140"/>
      <c r="F32" s="140"/>
      <c r="G32" s="140"/>
    </row>
    <row r="33" spans="1:7" x14ac:dyDescent="0.25">
      <c r="A33" s="143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1" t="s">
        <v>486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1" t="s">
        <v>299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3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6" t="s">
        <v>488</v>
      </c>
      <c r="B1" s="168"/>
      <c r="C1" s="168"/>
      <c r="D1" s="168"/>
      <c r="E1" s="168"/>
      <c r="F1" s="168"/>
      <c r="G1" s="169"/>
    </row>
    <row r="2" spans="1:7" x14ac:dyDescent="0.25">
      <c r="A2" s="188" t="str">
        <f>'Formato 1'!A2</f>
        <v xml:space="preserve"> Sistema Municipal para el Desarrollo Integral de la Familia de Silao de la Victoria</v>
      </c>
      <c r="B2" s="189"/>
      <c r="C2" s="189"/>
      <c r="D2" s="189"/>
      <c r="E2" s="189"/>
      <c r="F2" s="189"/>
      <c r="G2" s="190"/>
    </row>
    <row r="3" spans="1:7" x14ac:dyDescent="0.25">
      <c r="A3" s="185" t="s">
        <v>489</v>
      </c>
      <c r="B3" s="186"/>
      <c r="C3" s="186"/>
      <c r="D3" s="186"/>
      <c r="E3" s="186"/>
      <c r="F3" s="186"/>
      <c r="G3" s="187"/>
    </row>
    <row r="4" spans="1:7" x14ac:dyDescent="0.25">
      <c r="A4" s="185" t="s">
        <v>2</v>
      </c>
      <c r="B4" s="186"/>
      <c r="C4" s="186"/>
      <c r="D4" s="186"/>
      <c r="E4" s="186"/>
      <c r="F4" s="186"/>
      <c r="G4" s="187"/>
    </row>
    <row r="5" spans="1:7" x14ac:dyDescent="0.25">
      <c r="A5" s="179" t="s">
        <v>455</v>
      </c>
      <c r="B5" s="180"/>
      <c r="C5" s="180"/>
      <c r="D5" s="180"/>
      <c r="E5" s="180"/>
      <c r="F5" s="180"/>
      <c r="G5" s="181"/>
    </row>
    <row r="6" spans="1:7" ht="30" x14ac:dyDescent="0.25">
      <c r="A6" s="138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490</v>
      </c>
      <c r="B7" s="118">
        <f t="shared" ref="B7:G7" si="0">SUM(B8:B16)</f>
        <v>0</v>
      </c>
      <c r="C7" s="118">
        <f t="shared" si="0"/>
        <v>0</v>
      </c>
      <c r="D7" s="118">
        <f t="shared" si="0"/>
        <v>0</v>
      </c>
      <c r="E7" s="118">
        <f t="shared" si="0"/>
        <v>0</v>
      </c>
      <c r="F7" s="118">
        <f t="shared" si="0"/>
        <v>0</v>
      </c>
      <c r="G7" s="118">
        <f t="shared" si="0"/>
        <v>0</v>
      </c>
    </row>
    <row r="8" spans="1:7" x14ac:dyDescent="0.25">
      <c r="A8" s="58" t="s">
        <v>491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492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500</v>
      </c>
      <c r="B18" s="118">
        <f>SUM(B19:B27)</f>
        <v>0</v>
      </c>
      <c r="C18" s="118">
        <f t="shared" ref="C18:G18" si="1">SUM(C19:C27)</f>
        <v>0</v>
      </c>
      <c r="D18" s="118">
        <f t="shared" si="1"/>
        <v>0</v>
      </c>
      <c r="E18" s="118">
        <f t="shared" si="1"/>
        <v>0</v>
      </c>
      <c r="F18" s="118">
        <f t="shared" si="1"/>
        <v>0</v>
      </c>
      <c r="G18" s="118">
        <f t="shared" si="1"/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502</v>
      </c>
      <c r="B29" s="118">
        <f>B18+B7</f>
        <v>0</v>
      </c>
      <c r="C29" s="118">
        <f t="shared" ref="C29:G29" si="2">C18+C7</f>
        <v>0</v>
      </c>
      <c r="D29" s="118">
        <f t="shared" si="2"/>
        <v>0</v>
      </c>
      <c r="E29" s="118">
        <f t="shared" si="2"/>
        <v>0</v>
      </c>
      <c r="F29" s="118">
        <f t="shared" si="2"/>
        <v>0</v>
      </c>
      <c r="G29" s="11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6" t="s">
        <v>503</v>
      </c>
      <c r="B1" s="168"/>
      <c r="C1" s="168"/>
      <c r="D1" s="168"/>
      <c r="E1" s="168"/>
      <c r="F1" s="168"/>
      <c r="G1" s="169"/>
    </row>
    <row r="2" spans="1:7" x14ac:dyDescent="0.25">
      <c r="A2" s="188" t="str">
        <f>'Formato 1'!A2</f>
        <v xml:space="preserve"> Sistema Municipal para el Desarrollo Integral de la Familia de Silao de la Victoria</v>
      </c>
      <c r="B2" s="189"/>
      <c r="C2" s="189"/>
      <c r="D2" s="189"/>
      <c r="E2" s="189"/>
      <c r="F2" s="189"/>
      <c r="G2" s="190"/>
    </row>
    <row r="3" spans="1:7" x14ac:dyDescent="0.25">
      <c r="A3" s="185" t="s">
        <v>504</v>
      </c>
      <c r="B3" s="186"/>
      <c r="C3" s="186"/>
      <c r="D3" s="186"/>
      <c r="E3" s="186"/>
      <c r="F3" s="186"/>
      <c r="G3" s="187"/>
    </row>
    <row r="4" spans="1:7" x14ac:dyDescent="0.25">
      <c r="A4" s="185" t="s">
        <v>2</v>
      </c>
      <c r="B4" s="186"/>
      <c r="C4" s="186"/>
      <c r="D4" s="186"/>
      <c r="E4" s="186"/>
      <c r="F4" s="186"/>
      <c r="G4" s="187"/>
    </row>
    <row r="5" spans="1:7" ht="30" x14ac:dyDescent="0.25">
      <c r="A5" s="138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512</v>
      </c>
      <c r="B6" s="118">
        <f>SUM(B7:B18)</f>
        <v>0</v>
      </c>
      <c r="C6" s="118">
        <f t="shared" ref="C6:G6" si="0">SUM(C7:C18)</f>
        <v>0</v>
      </c>
      <c r="D6" s="118">
        <f t="shared" si="0"/>
        <v>0</v>
      </c>
      <c r="E6" s="118">
        <f t="shared" si="0"/>
        <v>0</v>
      </c>
      <c r="F6" s="118">
        <f t="shared" si="0"/>
        <v>0</v>
      </c>
      <c r="G6" s="118">
        <f t="shared" si="0"/>
        <v>0</v>
      </c>
    </row>
    <row r="7" spans="1:7" x14ac:dyDescent="0.25">
      <c r="A7" s="58" t="s">
        <v>464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1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513</v>
      </c>
      <c r="B20" s="118">
        <f>SUM(B21:B25)</f>
        <v>0</v>
      </c>
      <c r="C20" s="118">
        <f t="shared" ref="C20:G20" si="1">SUM(C21:C25)</f>
        <v>0</v>
      </c>
      <c r="D20" s="118">
        <f t="shared" si="1"/>
        <v>0</v>
      </c>
      <c r="E20" s="118">
        <f t="shared" si="1"/>
        <v>0</v>
      </c>
      <c r="F20" s="118">
        <f t="shared" si="1"/>
        <v>0</v>
      </c>
      <c r="G20" s="118">
        <f t="shared" si="1"/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514</v>
      </c>
      <c r="B27" s="118">
        <f>SUM(B28)</f>
        <v>0</v>
      </c>
      <c r="C27" s="118">
        <f t="shared" ref="C27:G27" si="2">SUM(C28)</f>
        <v>0</v>
      </c>
      <c r="D27" s="118">
        <f t="shared" si="2"/>
        <v>0</v>
      </c>
      <c r="E27" s="118">
        <f t="shared" si="2"/>
        <v>0</v>
      </c>
      <c r="F27" s="118">
        <f t="shared" si="2"/>
        <v>0</v>
      </c>
      <c r="G27" s="118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515</v>
      </c>
      <c r="B30" s="118">
        <f>B20+B6+B27</f>
        <v>0</v>
      </c>
      <c r="C30" s="118">
        <f t="shared" ref="C30:G30" si="3">C20+C6+C27</f>
        <v>0</v>
      </c>
      <c r="D30" s="118">
        <f t="shared" si="3"/>
        <v>0</v>
      </c>
      <c r="E30" s="118">
        <f t="shared" si="3"/>
        <v>0</v>
      </c>
      <c r="F30" s="118">
        <f t="shared" si="3"/>
        <v>0</v>
      </c>
      <c r="G30" s="118">
        <f t="shared" si="3"/>
        <v>0</v>
      </c>
    </row>
    <row r="31" spans="1:7" ht="14.45" customHeight="1" x14ac:dyDescent="0.25">
      <c r="A31" s="45"/>
      <c r="B31" s="140"/>
      <c r="C31" s="140"/>
      <c r="D31" s="140"/>
      <c r="E31" s="140"/>
      <c r="F31" s="140"/>
      <c r="G31" s="140"/>
    </row>
    <row r="32" spans="1:7" x14ac:dyDescent="0.25">
      <c r="A32" s="143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1" t="s">
        <v>486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1" t="s">
        <v>299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3" t="s">
        <v>487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6" t="s">
        <v>518</v>
      </c>
      <c r="B1" s="168"/>
      <c r="C1" s="168"/>
      <c r="D1" s="168"/>
      <c r="E1" s="168"/>
      <c r="F1" s="168"/>
      <c r="G1" s="169"/>
    </row>
    <row r="2" spans="1:7" x14ac:dyDescent="0.25">
      <c r="A2" s="188" t="str">
        <f>'Formato 1'!A2</f>
        <v xml:space="preserve"> Sistema Municipal para el Desarrollo Integral de la Familia de Silao de la Victoria</v>
      </c>
      <c r="B2" s="189"/>
      <c r="C2" s="189"/>
      <c r="D2" s="189"/>
      <c r="E2" s="189"/>
      <c r="F2" s="189"/>
      <c r="G2" s="190"/>
    </row>
    <row r="3" spans="1:7" x14ac:dyDescent="0.25">
      <c r="A3" s="185" t="s">
        <v>519</v>
      </c>
      <c r="B3" s="186"/>
      <c r="C3" s="186"/>
      <c r="D3" s="186"/>
      <c r="E3" s="186"/>
      <c r="F3" s="186"/>
      <c r="G3" s="187"/>
    </row>
    <row r="4" spans="1:7" x14ac:dyDescent="0.25">
      <c r="A4" s="185" t="s">
        <v>2</v>
      </c>
      <c r="B4" s="186"/>
      <c r="C4" s="186"/>
      <c r="D4" s="186"/>
      <c r="E4" s="186"/>
      <c r="F4" s="186"/>
      <c r="G4" s="187"/>
    </row>
    <row r="5" spans="1:7" ht="30" x14ac:dyDescent="0.25">
      <c r="A5" s="138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490</v>
      </c>
      <c r="B6" s="118">
        <f t="shared" ref="B6:G6" si="0">SUM(B7:B15)</f>
        <v>0</v>
      </c>
      <c r="C6" s="118">
        <f t="shared" si="0"/>
        <v>0</v>
      </c>
      <c r="D6" s="118">
        <f t="shared" si="0"/>
        <v>0</v>
      </c>
      <c r="E6" s="118">
        <f t="shared" si="0"/>
        <v>0</v>
      </c>
      <c r="F6" s="118">
        <f t="shared" si="0"/>
        <v>0</v>
      </c>
      <c r="G6" s="118">
        <f t="shared" si="0"/>
        <v>0</v>
      </c>
    </row>
    <row r="7" spans="1:7" x14ac:dyDescent="0.25">
      <c r="A7" s="58" t="s">
        <v>491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492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493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500</v>
      </c>
      <c r="B17" s="118">
        <f>SUM(B18:B26)</f>
        <v>0</v>
      </c>
      <c r="C17" s="118">
        <f t="shared" ref="C17:G17" si="1">SUM(C18:C26)</f>
        <v>0</v>
      </c>
      <c r="D17" s="118">
        <f t="shared" si="1"/>
        <v>0</v>
      </c>
      <c r="E17" s="118">
        <f t="shared" si="1"/>
        <v>0</v>
      </c>
      <c r="F17" s="118">
        <f t="shared" si="1"/>
        <v>0</v>
      </c>
      <c r="G17" s="118">
        <f t="shared" si="1"/>
        <v>0</v>
      </c>
    </row>
    <row r="18" spans="1:7" x14ac:dyDescent="0.25">
      <c r="A18" s="58" t="s">
        <v>491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502</v>
      </c>
      <c r="B28" s="118">
        <f>B17+B6</f>
        <v>0</v>
      </c>
      <c r="C28" s="118">
        <f t="shared" ref="C28:G28" si="2">C17+C6</f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6" t="s">
        <v>522</v>
      </c>
      <c r="B1" s="168"/>
      <c r="C1" s="168"/>
      <c r="D1" s="168"/>
      <c r="E1" s="168"/>
      <c r="F1" s="168"/>
    </row>
    <row r="2" spans="1:6" x14ac:dyDescent="0.25">
      <c r="A2" s="188" t="str">
        <f>'Formato 1'!A2</f>
        <v xml:space="preserve"> Sistema Municipal para el Desarrollo Integral de la Familia de Silao de la Victoria</v>
      </c>
      <c r="B2" s="189"/>
      <c r="C2" s="189"/>
      <c r="D2" s="189"/>
      <c r="E2" s="189"/>
      <c r="F2" s="190"/>
    </row>
    <row r="3" spans="1:6" x14ac:dyDescent="0.25">
      <c r="A3" s="185" t="s">
        <v>523</v>
      </c>
      <c r="B3" s="186"/>
      <c r="C3" s="186"/>
      <c r="D3" s="186"/>
      <c r="E3" s="186"/>
      <c r="F3" s="187"/>
    </row>
    <row r="4" spans="1:6" ht="30" x14ac:dyDescent="0.25">
      <c r="A4" s="138" t="s">
        <v>505</v>
      </c>
      <c r="B4" s="7" t="s">
        <v>524</v>
      </c>
      <c r="C4" s="33" t="s">
        <v>525</v>
      </c>
      <c r="D4" s="33" t="s">
        <v>526</v>
      </c>
      <c r="E4" s="33" t="s">
        <v>527</v>
      </c>
      <c r="F4" s="33" t="s">
        <v>528</v>
      </c>
    </row>
    <row r="5" spans="1:6" ht="15.75" customHeight="1" x14ac:dyDescent="0.25">
      <c r="A5" s="142" t="s">
        <v>529</v>
      </c>
      <c r="B5" s="147"/>
      <c r="C5" s="147"/>
      <c r="D5" s="147"/>
      <c r="E5" s="147"/>
      <c r="F5" s="147"/>
    </row>
    <row r="6" spans="1:6" ht="30" x14ac:dyDescent="0.25">
      <c r="A6" s="145" t="s">
        <v>530</v>
      </c>
      <c r="B6" s="144"/>
      <c r="C6" s="144"/>
      <c r="D6" s="144"/>
      <c r="E6" s="144"/>
      <c r="F6" s="144"/>
    </row>
    <row r="7" spans="1:6" ht="15.75" customHeight="1" x14ac:dyDescent="0.25">
      <c r="A7" s="145" t="s">
        <v>531</v>
      </c>
      <c r="B7" s="144"/>
      <c r="C7" s="144"/>
      <c r="D7" s="144"/>
      <c r="E7" s="144"/>
      <c r="F7" s="144"/>
    </row>
    <row r="8" spans="1:6" x14ac:dyDescent="0.25">
      <c r="A8" s="146"/>
      <c r="B8" s="144"/>
      <c r="C8" s="144"/>
      <c r="D8" s="144"/>
      <c r="E8" s="144"/>
      <c r="F8" s="144"/>
    </row>
    <row r="9" spans="1:6" x14ac:dyDescent="0.25">
      <c r="A9" s="151" t="s">
        <v>532</v>
      </c>
      <c r="B9" s="144"/>
      <c r="C9" s="144"/>
      <c r="D9" s="144"/>
      <c r="E9" s="144"/>
      <c r="F9" s="144"/>
    </row>
    <row r="10" spans="1:6" x14ac:dyDescent="0.25">
      <c r="A10" s="145" t="s">
        <v>533</v>
      </c>
      <c r="B10" s="154"/>
      <c r="C10" s="154"/>
      <c r="D10" s="154"/>
      <c r="E10" s="154"/>
      <c r="F10" s="154"/>
    </row>
    <row r="11" spans="1:6" x14ac:dyDescent="0.25">
      <c r="A11" s="67" t="s">
        <v>534</v>
      </c>
      <c r="B11" s="154"/>
      <c r="C11" s="154"/>
      <c r="D11" s="154"/>
      <c r="E11" s="154"/>
      <c r="F11" s="154"/>
    </row>
    <row r="12" spans="1:6" x14ac:dyDescent="0.25">
      <c r="A12" s="67" t="s">
        <v>535</v>
      </c>
      <c r="B12" s="154"/>
      <c r="C12" s="154"/>
      <c r="D12" s="154"/>
      <c r="E12" s="154"/>
      <c r="F12" s="154"/>
    </row>
    <row r="13" spans="1:6" x14ac:dyDescent="0.25">
      <c r="A13" s="67" t="s">
        <v>536</v>
      </c>
      <c r="B13" s="154"/>
      <c r="C13" s="154"/>
      <c r="D13" s="154"/>
      <c r="E13" s="154"/>
      <c r="F13" s="154"/>
    </row>
    <row r="14" spans="1:6" x14ac:dyDescent="0.25">
      <c r="A14" s="145" t="s">
        <v>537</v>
      </c>
      <c r="B14" s="154"/>
      <c r="C14" s="154"/>
      <c r="D14" s="154"/>
      <c r="E14" s="154"/>
      <c r="F14" s="154"/>
    </row>
    <row r="15" spans="1:6" x14ac:dyDescent="0.25">
      <c r="A15" s="67" t="s">
        <v>534</v>
      </c>
      <c r="B15" s="154"/>
      <c r="C15" s="154"/>
      <c r="D15" s="154"/>
      <c r="E15" s="154"/>
      <c r="F15" s="154"/>
    </row>
    <row r="16" spans="1:6" x14ac:dyDescent="0.25">
      <c r="A16" s="67" t="s">
        <v>535</v>
      </c>
      <c r="B16" s="155"/>
      <c r="C16" s="155"/>
      <c r="D16" s="155"/>
      <c r="E16" s="155"/>
      <c r="F16" s="155"/>
    </row>
    <row r="17" spans="1:6" x14ac:dyDescent="0.25">
      <c r="A17" s="67" t="s">
        <v>536</v>
      </c>
      <c r="B17" s="156"/>
      <c r="C17" s="156"/>
      <c r="D17" s="156"/>
      <c r="E17" s="156"/>
      <c r="F17" s="156"/>
    </row>
    <row r="18" spans="1:6" x14ac:dyDescent="0.25">
      <c r="A18" s="145" t="s">
        <v>538</v>
      </c>
      <c r="B18" s="156"/>
      <c r="C18" s="156"/>
      <c r="D18" s="156"/>
      <c r="E18" s="156"/>
      <c r="F18" s="156"/>
    </row>
    <row r="19" spans="1:6" x14ac:dyDescent="0.25">
      <c r="A19" s="145" t="s">
        <v>539</v>
      </c>
      <c r="B19" s="156"/>
      <c r="C19" s="156"/>
      <c r="D19" s="156"/>
      <c r="E19" s="156"/>
      <c r="F19" s="156"/>
    </row>
    <row r="20" spans="1:6" x14ac:dyDescent="0.25">
      <c r="A20" s="145" t="s">
        <v>540</v>
      </c>
      <c r="B20" s="157"/>
      <c r="C20" s="157"/>
      <c r="D20" s="157"/>
      <c r="E20" s="157"/>
      <c r="F20" s="157"/>
    </row>
    <row r="21" spans="1:6" x14ac:dyDescent="0.25">
      <c r="A21" s="145" t="s">
        <v>541</v>
      </c>
      <c r="B21" s="157"/>
      <c r="C21" s="157"/>
      <c r="D21" s="157"/>
      <c r="E21" s="157"/>
      <c r="F21" s="157"/>
    </row>
    <row r="22" spans="1:6" x14ac:dyDescent="0.25">
      <c r="A22" s="145" t="s">
        <v>542</v>
      </c>
      <c r="B22" s="157"/>
      <c r="C22" s="157"/>
      <c r="D22" s="157"/>
      <c r="E22" s="157"/>
      <c r="F22" s="157"/>
    </row>
    <row r="23" spans="1:6" x14ac:dyDescent="0.25">
      <c r="A23" s="145" t="s">
        <v>543</v>
      </c>
      <c r="B23" s="157"/>
      <c r="C23" s="157"/>
      <c r="D23" s="157"/>
      <c r="E23" s="157"/>
      <c r="F23" s="157"/>
    </row>
    <row r="24" spans="1:6" x14ac:dyDescent="0.25">
      <c r="A24" s="145" t="s">
        <v>544</v>
      </c>
      <c r="B24" s="149"/>
      <c r="C24" s="149"/>
      <c r="D24" s="149"/>
      <c r="E24" s="149"/>
      <c r="F24" s="149"/>
    </row>
    <row r="25" spans="1:6" x14ac:dyDescent="0.25">
      <c r="A25" s="145" t="s">
        <v>545</v>
      </c>
      <c r="B25" s="149"/>
      <c r="C25" s="149"/>
      <c r="D25" s="149"/>
      <c r="E25" s="149"/>
      <c r="F25" s="149"/>
    </row>
    <row r="26" spans="1:6" x14ac:dyDescent="0.25">
      <c r="A26" s="146"/>
      <c r="B26" s="150"/>
      <c r="C26" s="150"/>
      <c r="D26" s="150"/>
      <c r="E26" s="150"/>
      <c r="F26" s="150"/>
    </row>
    <row r="27" spans="1:6" ht="14.45" customHeight="1" x14ac:dyDescent="0.25">
      <c r="A27" s="151" t="s">
        <v>546</v>
      </c>
      <c r="B27" s="148"/>
      <c r="C27" s="148"/>
      <c r="D27" s="148"/>
      <c r="E27" s="148"/>
      <c r="F27" s="148"/>
    </row>
    <row r="28" spans="1:6" x14ac:dyDescent="0.25">
      <c r="A28" s="145" t="s">
        <v>547</v>
      </c>
      <c r="B28" s="90"/>
      <c r="C28" s="90"/>
      <c r="D28" s="90"/>
      <c r="E28" s="90"/>
      <c r="F28" s="90"/>
    </row>
    <row r="29" spans="1:6" x14ac:dyDescent="0.25">
      <c r="A29" s="141"/>
      <c r="B29" s="53"/>
      <c r="C29" s="53"/>
      <c r="D29" s="53"/>
      <c r="E29" s="53"/>
      <c r="F29" s="53"/>
    </row>
    <row r="30" spans="1:6" x14ac:dyDescent="0.25">
      <c r="A30" s="152" t="s">
        <v>548</v>
      </c>
      <c r="B30" s="53"/>
      <c r="C30" s="53"/>
      <c r="D30" s="53"/>
      <c r="E30" s="53"/>
      <c r="F30" s="53"/>
    </row>
    <row r="31" spans="1:6" x14ac:dyDescent="0.25">
      <c r="A31" s="153" t="s">
        <v>533</v>
      </c>
      <c r="B31" s="90"/>
      <c r="C31" s="90"/>
      <c r="D31" s="90"/>
      <c r="E31" s="90"/>
      <c r="F31" s="90"/>
    </row>
    <row r="32" spans="1:6" x14ac:dyDescent="0.25">
      <c r="A32" s="153" t="s">
        <v>537</v>
      </c>
      <c r="B32" s="90"/>
      <c r="C32" s="90"/>
      <c r="D32" s="90"/>
      <c r="E32" s="90"/>
      <c r="F32" s="90"/>
    </row>
    <row r="33" spans="1:6" x14ac:dyDescent="0.25">
      <c r="A33" s="153" t="s">
        <v>549</v>
      </c>
      <c r="B33" s="90"/>
      <c r="C33" s="90"/>
      <c r="D33" s="90"/>
      <c r="E33" s="90"/>
      <c r="F33" s="90"/>
    </row>
    <row r="34" spans="1:6" x14ac:dyDescent="0.25">
      <c r="A34" s="141"/>
      <c r="B34" s="53"/>
      <c r="C34" s="53"/>
      <c r="D34" s="53"/>
      <c r="E34" s="53"/>
      <c r="F34" s="53"/>
    </row>
    <row r="35" spans="1:6" x14ac:dyDescent="0.25">
      <c r="A35" s="152" t="s">
        <v>550</v>
      </c>
      <c r="B35" s="53"/>
      <c r="C35" s="53"/>
      <c r="D35" s="53"/>
      <c r="E35" s="53"/>
      <c r="F35" s="53"/>
    </row>
    <row r="36" spans="1:6" x14ac:dyDescent="0.25">
      <c r="A36" s="153" t="s">
        <v>551</v>
      </c>
      <c r="B36" s="53"/>
      <c r="C36" s="53"/>
      <c r="D36" s="53"/>
      <c r="E36" s="53"/>
      <c r="F36" s="53"/>
    </row>
    <row r="37" spans="1:6" x14ac:dyDescent="0.25">
      <c r="A37" s="153" t="s">
        <v>552</v>
      </c>
      <c r="B37" s="53"/>
      <c r="C37" s="53"/>
      <c r="D37" s="53"/>
      <c r="E37" s="53"/>
      <c r="F37" s="53"/>
    </row>
    <row r="38" spans="1:6" x14ac:dyDescent="0.25">
      <c r="A38" s="153" t="s">
        <v>553</v>
      </c>
      <c r="B38" s="53"/>
      <c r="C38" s="53"/>
      <c r="D38" s="53"/>
      <c r="E38" s="53"/>
      <c r="F38" s="53"/>
    </row>
    <row r="39" spans="1:6" x14ac:dyDescent="0.25">
      <c r="A39" s="141"/>
      <c r="B39" s="53"/>
      <c r="C39" s="53"/>
      <c r="D39" s="53"/>
      <c r="E39" s="53"/>
      <c r="F39" s="53"/>
    </row>
    <row r="40" spans="1:6" x14ac:dyDescent="0.25">
      <c r="A40" s="152" t="s">
        <v>554</v>
      </c>
      <c r="B40" s="53"/>
      <c r="C40" s="53"/>
      <c r="D40" s="53"/>
      <c r="E40" s="53"/>
      <c r="F40" s="53"/>
    </row>
    <row r="41" spans="1:6" x14ac:dyDescent="0.25">
      <c r="A41" s="141"/>
      <c r="B41" s="53"/>
      <c r="C41" s="53"/>
      <c r="D41" s="53"/>
      <c r="E41" s="53"/>
      <c r="F41" s="53"/>
    </row>
    <row r="42" spans="1:6" x14ac:dyDescent="0.25">
      <c r="A42" s="152" t="s">
        <v>555</v>
      </c>
      <c r="B42" s="53"/>
      <c r="C42" s="53"/>
      <c r="D42" s="53"/>
      <c r="E42" s="53"/>
      <c r="F42" s="53"/>
    </row>
    <row r="43" spans="1:6" x14ac:dyDescent="0.25">
      <c r="A43" s="153" t="s">
        <v>556</v>
      </c>
      <c r="B43" s="90"/>
      <c r="C43" s="90"/>
      <c r="D43" s="90"/>
      <c r="E43" s="90"/>
      <c r="F43" s="90"/>
    </row>
    <row r="44" spans="1:6" x14ac:dyDescent="0.25">
      <c r="A44" s="153" t="s">
        <v>557</v>
      </c>
      <c r="B44" s="90"/>
      <c r="C44" s="90"/>
      <c r="D44" s="90"/>
      <c r="E44" s="90"/>
      <c r="F44" s="90"/>
    </row>
    <row r="45" spans="1:6" x14ac:dyDescent="0.25">
      <c r="A45" s="153" t="s">
        <v>558</v>
      </c>
      <c r="B45" s="90"/>
      <c r="C45" s="90"/>
      <c r="D45" s="90"/>
      <c r="E45" s="90"/>
      <c r="F45" s="90"/>
    </row>
    <row r="46" spans="1:6" x14ac:dyDescent="0.25">
      <c r="A46" s="141"/>
      <c r="B46" s="53"/>
      <c r="C46" s="53"/>
      <c r="D46" s="53"/>
      <c r="E46" s="53"/>
      <c r="F46" s="53"/>
    </row>
    <row r="47" spans="1:6" ht="30" x14ac:dyDescent="0.25">
      <c r="A47" s="152" t="s">
        <v>559</v>
      </c>
      <c r="B47" s="53"/>
      <c r="C47" s="53"/>
      <c r="D47" s="53"/>
      <c r="E47" s="53"/>
      <c r="F47" s="53"/>
    </row>
    <row r="48" spans="1:6" x14ac:dyDescent="0.25">
      <c r="A48" s="153" t="s">
        <v>557</v>
      </c>
      <c r="B48" s="90"/>
      <c r="C48" s="90"/>
      <c r="D48" s="90"/>
      <c r="E48" s="90"/>
      <c r="F48" s="90"/>
    </row>
    <row r="49" spans="1:6" x14ac:dyDescent="0.25">
      <c r="A49" s="153" t="s">
        <v>558</v>
      </c>
      <c r="B49" s="90"/>
      <c r="C49" s="90"/>
      <c r="D49" s="90"/>
      <c r="E49" s="90"/>
      <c r="F49" s="90"/>
    </row>
    <row r="50" spans="1:6" x14ac:dyDescent="0.25">
      <c r="A50" s="141"/>
      <c r="B50" s="53"/>
      <c r="C50" s="53"/>
      <c r="D50" s="53"/>
      <c r="E50" s="53"/>
      <c r="F50" s="53"/>
    </row>
    <row r="51" spans="1:6" x14ac:dyDescent="0.25">
      <c r="A51" s="152" t="s">
        <v>560</v>
      </c>
      <c r="B51" s="53"/>
      <c r="C51" s="53"/>
      <c r="D51" s="53"/>
      <c r="E51" s="53"/>
      <c r="F51" s="53"/>
    </row>
    <row r="52" spans="1:6" x14ac:dyDescent="0.25">
      <c r="A52" s="153" t="s">
        <v>557</v>
      </c>
      <c r="B52" s="90"/>
      <c r="C52" s="90"/>
      <c r="D52" s="90"/>
      <c r="E52" s="90"/>
      <c r="F52" s="90"/>
    </row>
    <row r="53" spans="1:6" x14ac:dyDescent="0.25">
      <c r="A53" s="153" t="s">
        <v>558</v>
      </c>
      <c r="B53" s="90"/>
      <c r="C53" s="90"/>
      <c r="D53" s="90"/>
      <c r="E53" s="90"/>
      <c r="F53" s="90"/>
    </row>
    <row r="54" spans="1:6" x14ac:dyDescent="0.25">
      <c r="A54" s="153" t="s">
        <v>561</v>
      </c>
      <c r="B54" s="90"/>
      <c r="C54" s="90"/>
      <c r="D54" s="90"/>
      <c r="E54" s="90"/>
      <c r="F54" s="90"/>
    </row>
    <row r="55" spans="1:6" x14ac:dyDescent="0.25">
      <c r="A55" s="141"/>
      <c r="B55" s="53"/>
      <c r="C55" s="53"/>
      <c r="D55" s="53"/>
      <c r="E55" s="53"/>
      <c r="F55" s="53"/>
    </row>
    <row r="56" spans="1:6" x14ac:dyDescent="0.25">
      <c r="A56" s="152" t="s">
        <v>562</v>
      </c>
      <c r="B56" s="53"/>
      <c r="C56" s="53"/>
      <c r="D56" s="53"/>
      <c r="E56" s="53"/>
      <c r="F56" s="53"/>
    </row>
    <row r="57" spans="1:6" x14ac:dyDescent="0.25">
      <c r="A57" s="153" t="s">
        <v>557</v>
      </c>
      <c r="B57" s="90"/>
      <c r="C57" s="90"/>
      <c r="D57" s="90"/>
      <c r="E57" s="90"/>
      <c r="F57" s="90"/>
    </row>
    <row r="58" spans="1:6" x14ac:dyDescent="0.25">
      <c r="A58" s="153" t="s">
        <v>558</v>
      </c>
      <c r="B58" s="90"/>
      <c r="C58" s="90"/>
      <c r="D58" s="90"/>
      <c r="E58" s="90"/>
      <c r="F58" s="90"/>
    </row>
    <row r="59" spans="1:6" x14ac:dyDescent="0.25">
      <c r="A59" s="141"/>
      <c r="B59" s="53"/>
      <c r="C59" s="53"/>
      <c r="D59" s="53"/>
      <c r="E59" s="53"/>
      <c r="F59" s="53"/>
    </row>
    <row r="60" spans="1:6" x14ac:dyDescent="0.25">
      <c r="A60" s="152" t="s">
        <v>563</v>
      </c>
      <c r="B60" s="53"/>
      <c r="C60" s="53"/>
      <c r="D60" s="53"/>
      <c r="E60" s="53"/>
      <c r="F60" s="53"/>
    </row>
    <row r="61" spans="1:6" x14ac:dyDescent="0.25">
      <c r="A61" s="153" t="s">
        <v>564</v>
      </c>
      <c r="B61" s="140"/>
      <c r="C61" s="140"/>
      <c r="D61" s="140"/>
      <c r="E61" s="140"/>
      <c r="F61" s="140"/>
    </row>
    <row r="62" spans="1:6" x14ac:dyDescent="0.25">
      <c r="A62" s="153" t="s">
        <v>565</v>
      </c>
      <c r="B62" s="158"/>
      <c r="C62" s="158"/>
      <c r="D62" s="158"/>
      <c r="E62" s="158"/>
      <c r="F62" s="158"/>
    </row>
    <row r="63" spans="1:6" x14ac:dyDescent="0.25">
      <c r="A63" s="141"/>
      <c r="B63" s="140"/>
      <c r="C63" s="140"/>
      <c r="D63" s="140"/>
      <c r="E63" s="140"/>
      <c r="F63" s="140"/>
    </row>
    <row r="64" spans="1:6" x14ac:dyDescent="0.25">
      <c r="A64" s="152" t="s">
        <v>566</v>
      </c>
      <c r="B64" s="140"/>
      <c r="C64" s="140"/>
      <c r="D64" s="140"/>
      <c r="E64" s="140"/>
      <c r="F64" s="140"/>
    </row>
    <row r="65" spans="1:6" x14ac:dyDescent="0.25">
      <c r="A65" s="153" t="s">
        <v>567</v>
      </c>
      <c r="B65" s="140"/>
      <c r="C65" s="140"/>
      <c r="D65" s="140"/>
      <c r="E65" s="140"/>
      <c r="F65" s="140"/>
    </row>
    <row r="66" spans="1:6" x14ac:dyDescent="0.25">
      <c r="A66" s="153" t="s">
        <v>568</v>
      </c>
      <c r="B66" s="141"/>
      <c r="C66" s="53"/>
      <c r="D66" s="141"/>
      <c r="E66" s="141"/>
      <c r="F66" s="141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3" t="s">
        <v>453</v>
      </c>
      <c r="B1" s="193"/>
      <c r="C1" s="193"/>
      <c r="D1" s="193"/>
      <c r="E1" s="193"/>
      <c r="F1" s="193"/>
      <c r="G1" s="193"/>
    </row>
    <row r="2" spans="1:7" x14ac:dyDescent="0.25">
      <c r="A2" s="127" t="str">
        <f>'Formato 1'!A2</f>
        <v xml:space="preserve"> Sistema Municipal para el Desarrollo Integral de la Familia de Silao de la Victoria</v>
      </c>
      <c r="B2" s="128"/>
      <c r="C2" s="128"/>
      <c r="D2" s="128"/>
      <c r="E2" s="128"/>
      <c r="F2" s="128"/>
      <c r="G2" s="129"/>
    </row>
    <row r="3" spans="1:7" x14ac:dyDescent="0.25">
      <c r="A3" s="130" t="s">
        <v>454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130" t="s">
        <v>455</v>
      </c>
      <c r="B5" s="131"/>
      <c r="C5" s="131"/>
      <c r="D5" s="131"/>
      <c r="E5" s="131"/>
      <c r="F5" s="131"/>
      <c r="G5" s="132"/>
    </row>
    <row r="6" spans="1:7" x14ac:dyDescent="0.25">
      <c r="A6" s="191" t="s">
        <v>505</v>
      </c>
      <c r="B6" s="36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83.25" customHeight="1" x14ac:dyDescent="0.25">
      <c r="A7" s="192"/>
      <c r="B7" s="70" t="s">
        <v>569</v>
      </c>
      <c r="C7" s="192"/>
      <c r="D7" s="192"/>
      <c r="E7" s="192"/>
      <c r="F7" s="192"/>
      <c r="G7" s="192"/>
    </row>
    <row r="8" spans="1:7" ht="30" x14ac:dyDescent="0.25">
      <c r="A8" s="71" t="s">
        <v>512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4" t="s">
        <v>488</v>
      </c>
      <c r="B1" s="194"/>
      <c r="C1" s="194"/>
      <c r="D1" s="194"/>
      <c r="E1" s="194"/>
      <c r="F1" s="194"/>
      <c r="G1" s="194"/>
    </row>
    <row r="2" spans="1:7" x14ac:dyDescent="0.25">
      <c r="A2" s="127" t="str">
        <f>'Formato 1'!A2</f>
        <v xml:space="preserve"> Sistema Municipal para el Desarrollo Integral de la Familia de Silao de la Victoria</v>
      </c>
      <c r="B2" s="128"/>
      <c r="C2" s="128"/>
      <c r="D2" s="128"/>
      <c r="E2" s="128"/>
      <c r="F2" s="128"/>
      <c r="G2" s="129"/>
    </row>
    <row r="3" spans="1:7" x14ac:dyDescent="0.25">
      <c r="A3" s="112" t="s">
        <v>489</v>
      </c>
      <c r="B3" s="113"/>
      <c r="C3" s="113"/>
      <c r="D3" s="113"/>
      <c r="E3" s="113"/>
      <c r="F3" s="113"/>
      <c r="G3" s="114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12" t="s">
        <v>455</v>
      </c>
      <c r="B5" s="113"/>
      <c r="C5" s="113"/>
      <c r="D5" s="113"/>
      <c r="E5" s="113"/>
      <c r="F5" s="113"/>
      <c r="G5" s="114"/>
    </row>
    <row r="6" spans="1:7" x14ac:dyDescent="0.25">
      <c r="A6" s="195" t="s">
        <v>580</v>
      </c>
      <c r="B6" s="36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57.75" customHeight="1" x14ac:dyDescent="0.25">
      <c r="A7" s="196"/>
      <c r="B7" s="37" t="s">
        <v>569</v>
      </c>
      <c r="C7" s="192"/>
      <c r="D7" s="192"/>
      <c r="E7" s="192"/>
      <c r="F7" s="192"/>
      <c r="G7" s="192"/>
    </row>
    <row r="8" spans="1:7" x14ac:dyDescent="0.25">
      <c r="A8" s="26" t="s">
        <v>490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4" t="s">
        <v>503</v>
      </c>
      <c r="B1" s="194"/>
      <c r="C1" s="194"/>
      <c r="D1" s="194"/>
      <c r="E1" s="194"/>
      <c r="F1" s="194"/>
      <c r="G1" s="194"/>
    </row>
    <row r="2" spans="1:7" x14ac:dyDescent="0.25">
      <c r="A2" s="127" t="str">
        <f>'Formato 1'!A2</f>
        <v xml:space="preserve"> Sistema Municipal para el Desarrollo Integral de la Familia de Silao de la Victoria</v>
      </c>
      <c r="B2" s="128"/>
      <c r="C2" s="128"/>
      <c r="D2" s="128"/>
      <c r="E2" s="128"/>
      <c r="F2" s="128"/>
      <c r="G2" s="129"/>
    </row>
    <row r="3" spans="1:7" x14ac:dyDescent="0.25">
      <c r="A3" s="112" t="s">
        <v>504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198" t="s">
        <v>505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6">
        <f>+F5+1</f>
        <v>2022</v>
      </c>
    </row>
    <row r="6" spans="1:7" ht="32.25" x14ac:dyDescent="0.25">
      <c r="A6" s="175"/>
      <c r="B6" s="200"/>
      <c r="C6" s="200"/>
      <c r="D6" s="200"/>
      <c r="E6" s="200"/>
      <c r="F6" s="200"/>
      <c r="G6" s="37" t="s">
        <v>584</v>
      </c>
    </row>
    <row r="7" spans="1:7" x14ac:dyDescent="0.25">
      <c r="A7" s="62" t="s">
        <v>512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7" t="s">
        <v>596</v>
      </c>
      <c r="B39" s="197"/>
      <c r="C39" s="197"/>
      <c r="D39" s="197"/>
      <c r="E39" s="197"/>
      <c r="F39" s="197"/>
      <c r="G39" s="197"/>
    </row>
    <row r="40" spans="1:7" x14ac:dyDescent="0.25">
      <c r="A40" s="197" t="s">
        <v>597</v>
      </c>
      <c r="B40" s="197"/>
      <c r="C40" s="197"/>
      <c r="D40" s="197"/>
      <c r="E40" s="197"/>
      <c r="F40" s="197"/>
      <c r="G40" s="1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4" t="s">
        <v>518</v>
      </c>
      <c r="B1" s="194"/>
      <c r="C1" s="194"/>
      <c r="D1" s="194"/>
      <c r="E1" s="194"/>
      <c r="F1" s="194"/>
      <c r="G1" s="194"/>
    </row>
    <row r="2" spans="1:7" x14ac:dyDescent="0.25">
      <c r="A2" s="127" t="str">
        <f>'Formato 1'!A2</f>
        <v xml:space="preserve"> Sistema Municipal para el Desarrollo Integral de la Familia de Silao de la Victoria</v>
      </c>
      <c r="B2" s="128"/>
      <c r="C2" s="128"/>
      <c r="D2" s="128"/>
      <c r="E2" s="128"/>
      <c r="F2" s="128"/>
      <c r="G2" s="129"/>
    </row>
    <row r="3" spans="1:7" x14ac:dyDescent="0.25">
      <c r="A3" s="112" t="s">
        <v>519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201" t="s">
        <v>580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6">
        <v>2022</v>
      </c>
    </row>
    <row r="6" spans="1:7" ht="48.75" customHeight="1" x14ac:dyDescent="0.25">
      <c r="A6" s="202"/>
      <c r="B6" s="200"/>
      <c r="C6" s="200"/>
      <c r="D6" s="200"/>
      <c r="E6" s="200"/>
      <c r="F6" s="200"/>
      <c r="G6" s="37" t="s">
        <v>598</v>
      </c>
    </row>
    <row r="7" spans="1:7" x14ac:dyDescent="0.25">
      <c r="A7" s="26" t="s">
        <v>490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7" t="s">
        <v>596</v>
      </c>
      <c r="B32" s="197"/>
      <c r="C32" s="197"/>
      <c r="D32" s="197"/>
      <c r="E32" s="197"/>
      <c r="F32" s="197"/>
      <c r="G32" s="197"/>
    </row>
    <row r="33" spans="1:7" x14ac:dyDescent="0.25">
      <c r="A33" s="197" t="s">
        <v>597</v>
      </c>
      <c r="B33" s="197"/>
      <c r="C33" s="197"/>
      <c r="D33" s="197"/>
      <c r="E33" s="197"/>
      <c r="F33" s="197"/>
      <c r="G33" s="1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3" t="s">
        <v>522</v>
      </c>
      <c r="B1" s="203"/>
      <c r="C1" s="203"/>
      <c r="D1" s="203"/>
      <c r="E1" s="203"/>
      <c r="F1" s="203"/>
    </row>
    <row r="2" spans="1:6" ht="20.100000000000001" customHeight="1" x14ac:dyDescent="0.25">
      <c r="A2" s="109" t="str">
        <f>'Formato 1'!A2</f>
        <v xml:space="preserve"> Sistema Municipal para el Desarrollo Integral de la Familia de Silao de la Victoria</v>
      </c>
      <c r="B2" s="133"/>
      <c r="C2" s="133"/>
      <c r="D2" s="133"/>
      <c r="E2" s="133"/>
      <c r="F2" s="134"/>
    </row>
    <row r="3" spans="1:6" ht="29.25" customHeight="1" x14ac:dyDescent="0.25">
      <c r="A3" s="135" t="s">
        <v>523</v>
      </c>
      <c r="B3" s="136"/>
      <c r="C3" s="136"/>
      <c r="D3" s="136"/>
      <c r="E3" s="136"/>
      <c r="F3" s="137"/>
    </row>
    <row r="4" spans="1:6" ht="35.25" customHeight="1" x14ac:dyDescent="0.25">
      <c r="A4" s="120"/>
      <c r="B4" s="120" t="s">
        <v>524</v>
      </c>
      <c r="C4" s="120" t="s">
        <v>525</v>
      </c>
      <c r="D4" s="120" t="s">
        <v>526</v>
      </c>
      <c r="E4" s="120" t="s">
        <v>527</v>
      </c>
      <c r="F4" s="120" t="s">
        <v>528</v>
      </c>
    </row>
    <row r="5" spans="1:6" ht="12.75" customHeight="1" x14ac:dyDescent="0.25">
      <c r="A5" s="18" t="s">
        <v>529</v>
      </c>
      <c r="B5" s="53"/>
      <c r="C5" s="53"/>
      <c r="D5" s="53"/>
      <c r="E5" s="53"/>
      <c r="F5" s="53"/>
    </row>
    <row r="6" spans="1:6" ht="30" x14ac:dyDescent="0.25">
      <c r="A6" s="59" t="s">
        <v>530</v>
      </c>
      <c r="B6" s="60"/>
      <c r="C6" s="60"/>
      <c r="D6" s="60"/>
      <c r="E6" s="60"/>
      <c r="F6" s="60"/>
    </row>
    <row r="7" spans="1:6" ht="15" x14ac:dyDescent="0.25">
      <c r="A7" s="59" t="s">
        <v>531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532</v>
      </c>
      <c r="B9" s="45"/>
      <c r="C9" s="45"/>
      <c r="D9" s="45"/>
      <c r="E9" s="45"/>
      <c r="F9" s="45"/>
    </row>
    <row r="10" spans="1:6" ht="15" x14ac:dyDescent="0.25">
      <c r="A10" s="59" t="s">
        <v>533</v>
      </c>
      <c r="B10" s="60"/>
      <c r="C10" s="60"/>
      <c r="D10" s="60"/>
      <c r="E10" s="60"/>
      <c r="F10" s="60"/>
    </row>
    <row r="11" spans="1:6" ht="15" x14ac:dyDescent="0.25">
      <c r="A11" s="80" t="s">
        <v>534</v>
      </c>
      <c r="B11" s="60"/>
      <c r="C11" s="60"/>
      <c r="D11" s="60"/>
      <c r="E11" s="60"/>
      <c r="F11" s="60"/>
    </row>
    <row r="12" spans="1:6" ht="15" x14ac:dyDescent="0.25">
      <c r="A12" s="80" t="s">
        <v>535</v>
      </c>
      <c r="B12" s="60"/>
      <c r="C12" s="60"/>
      <c r="D12" s="60"/>
      <c r="E12" s="60"/>
      <c r="F12" s="60"/>
    </row>
    <row r="13" spans="1:6" ht="15" x14ac:dyDescent="0.25">
      <c r="A13" s="80" t="s">
        <v>536</v>
      </c>
      <c r="B13" s="60"/>
      <c r="C13" s="60"/>
      <c r="D13" s="60"/>
      <c r="E13" s="60"/>
      <c r="F13" s="60"/>
    </row>
    <row r="14" spans="1:6" ht="15" x14ac:dyDescent="0.25">
      <c r="A14" s="59" t="s">
        <v>537</v>
      </c>
      <c r="B14" s="60"/>
      <c r="C14" s="60"/>
      <c r="D14" s="60"/>
      <c r="E14" s="60"/>
      <c r="F14" s="60"/>
    </row>
    <row r="15" spans="1:6" ht="15" x14ac:dyDescent="0.25">
      <c r="A15" s="80" t="s">
        <v>534</v>
      </c>
      <c r="B15" s="60"/>
      <c r="C15" s="60"/>
      <c r="D15" s="60"/>
      <c r="E15" s="60"/>
      <c r="F15" s="60"/>
    </row>
    <row r="16" spans="1:6" ht="15" x14ac:dyDescent="0.25">
      <c r="A16" s="80" t="s">
        <v>535</v>
      </c>
      <c r="B16" s="60"/>
      <c r="C16" s="60"/>
      <c r="D16" s="60"/>
      <c r="E16" s="60"/>
      <c r="F16" s="60"/>
    </row>
    <row r="17" spans="1:6" ht="15" x14ac:dyDescent="0.25">
      <c r="A17" s="80" t="s">
        <v>536</v>
      </c>
      <c r="B17" s="60"/>
      <c r="C17" s="60"/>
      <c r="D17" s="60"/>
      <c r="E17" s="60"/>
      <c r="F17" s="60"/>
    </row>
    <row r="18" spans="1:6" ht="15" x14ac:dyDescent="0.25">
      <c r="A18" s="59" t="s">
        <v>538</v>
      </c>
      <c r="B18" s="121"/>
      <c r="C18" s="60"/>
      <c r="D18" s="60"/>
      <c r="E18" s="60"/>
      <c r="F18" s="60"/>
    </row>
    <row r="19" spans="1:6" ht="15" x14ac:dyDescent="0.25">
      <c r="A19" s="59" t="s">
        <v>539</v>
      </c>
      <c r="B19" s="60"/>
      <c r="C19" s="60"/>
      <c r="D19" s="60"/>
      <c r="E19" s="60"/>
      <c r="F19" s="60"/>
    </row>
    <row r="20" spans="1:6" ht="30" x14ac:dyDescent="0.25">
      <c r="A20" s="59" t="s">
        <v>540</v>
      </c>
      <c r="B20" s="122"/>
      <c r="C20" s="122"/>
      <c r="D20" s="122"/>
      <c r="E20" s="122"/>
      <c r="F20" s="122"/>
    </row>
    <row r="21" spans="1:6" ht="30" x14ac:dyDescent="0.25">
      <c r="A21" s="59" t="s">
        <v>541</v>
      </c>
      <c r="B21" s="122"/>
      <c r="C21" s="122"/>
      <c r="D21" s="122"/>
      <c r="E21" s="122"/>
      <c r="F21" s="122"/>
    </row>
    <row r="22" spans="1:6" ht="30" x14ac:dyDescent="0.25">
      <c r="A22" s="59" t="s">
        <v>542</v>
      </c>
      <c r="B22" s="122"/>
      <c r="C22" s="122"/>
      <c r="D22" s="122"/>
      <c r="E22" s="122"/>
      <c r="F22" s="122"/>
    </row>
    <row r="23" spans="1:6" ht="15" x14ac:dyDescent="0.25">
      <c r="A23" s="59" t="s">
        <v>543</v>
      </c>
      <c r="B23" s="122"/>
      <c r="C23" s="122"/>
      <c r="D23" s="122"/>
      <c r="E23" s="122"/>
      <c r="F23" s="122"/>
    </row>
    <row r="24" spans="1:6" ht="15" x14ac:dyDescent="0.25">
      <c r="A24" s="59" t="s">
        <v>544</v>
      </c>
      <c r="B24" s="123"/>
      <c r="C24" s="60"/>
      <c r="D24" s="60"/>
      <c r="E24" s="60"/>
      <c r="F24" s="60"/>
    </row>
    <row r="25" spans="1:6" ht="15" x14ac:dyDescent="0.25">
      <c r="A25" s="59" t="s">
        <v>545</v>
      </c>
      <c r="B25" s="123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546</v>
      </c>
      <c r="B27" s="45"/>
      <c r="C27" s="45"/>
      <c r="D27" s="45"/>
      <c r="E27" s="45"/>
      <c r="F27" s="45"/>
    </row>
    <row r="28" spans="1:6" ht="15" x14ac:dyDescent="0.25">
      <c r="A28" s="59" t="s">
        <v>547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548</v>
      </c>
      <c r="B30" s="45"/>
      <c r="C30" s="45"/>
      <c r="D30" s="45"/>
      <c r="E30" s="45"/>
      <c r="F30" s="45"/>
    </row>
    <row r="31" spans="1:6" ht="15" x14ac:dyDescent="0.25">
      <c r="A31" s="59" t="s">
        <v>533</v>
      </c>
      <c r="B31" s="60"/>
      <c r="C31" s="60"/>
      <c r="D31" s="60"/>
      <c r="E31" s="60"/>
      <c r="F31" s="60"/>
    </row>
    <row r="32" spans="1:6" ht="15" x14ac:dyDescent="0.25">
      <c r="A32" s="59" t="s">
        <v>537</v>
      </c>
      <c r="B32" s="60"/>
      <c r="C32" s="60"/>
      <c r="D32" s="60"/>
      <c r="E32" s="60"/>
      <c r="F32" s="60"/>
    </row>
    <row r="33" spans="1:6" ht="15" x14ac:dyDescent="0.25">
      <c r="A33" s="59" t="s">
        <v>549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550</v>
      </c>
      <c r="B35" s="45"/>
      <c r="C35" s="45"/>
      <c r="D35" s="45"/>
      <c r="E35" s="45"/>
      <c r="F35" s="45"/>
    </row>
    <row r="36" spans="1:6" ht="15" x14ac:dyDescent="0.25">
      <c r="A36" s="59" t="s">
        <v>551</v>
      </c>
      <c r="B36" s="60"/>
      <c r="C36" s="60"/>
      <c r="D36" s="60"/>
      <c r="E36" s="60"/>
      <c r="F36" s="60"/>
    </row>
    <row r="37" spans="1:6" ht="15" x14ac:dyDescent="0.25">
      <c r="A37" s="59" t="s">
        <v>552</v>
      </c>
      <c r="B37" s="60"/>
      <c r="C37" s="60"/>
      <c r="D37" s="60"/>
      <c r="E37" s="60"/>
      <c r="F37" s="60"/>
    </row>
    <row r="38" spans="1:6" ht="15" x14ac:dyDescent="0.25">
      <c r="A38" s="59" t="s">
        <v>553</v>
      </c>
      <c r="B38" s="123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555</v>
      </c>
      <c r="B42" s="45"/>
      <c r="C42" s="45"/>
      <c r="D42" s="45"/>
      <c r="E42" s="45"/>
      <c r="F42" s="45"/>
    </row>
    <row r="43" spans="1:6" ht="15" x14ac:dyDescent="0.25">
      <c r="A43" s="59" t="s">
        <v>556</v>
      </c>
      <c r="B43" s="60"/>
      <c r="C43" s="60"/>
      <c r="D43" s="60"/>
      <c r="E43" s="60"/>
      <c r="F43" s="60"/>
    </row>
    <row r="44" spans="1:6" ht="15" x14ac:dyDescent="0.25">
      <c r="A44" s="59" t="s">
        <v>557</v>
      </c>
      <c r="B44" s="60"/>
      <c r="C44" s="60"/>
      <c r="D44" s="60"/>
      <c r="E44" s="60"/>
      <c r="F44" s="60"/>
    </row>
    <row r="45" spans="1:6" ht="15" x14ac:dyDescent="0.25">
      <c r="A45" s="59" t="s">
        <v>558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559</v>
      </c>
      <c r="B47" s="45"/>
      <c r="C47" s="45"/>
      <c r="D47" s="45"/>
      <c r="E47" s="45"/>
      <c r="F47" s="45"/>
    </row>
    <row r="48" spans="1:6" ht="15" x14ac:dyDescent="0.25">
      <c r="A48" s="59" t="s">
        <v>557</v>
      </c>
      <c r="B48" s="122"/>
      <c r="C48" s="122"/>
      <c r="D48" s="122"/>
      <c r="E48" s="122"/>
      <c r="F48" s="122"/>
    </row>
    <row r="49" spans="1:6" ht="15" x14ac:dyDescent="0.25">
      <c r="A49" s="59" t="s">
        <v>558</v>
      </c>
      <c r="B49" s="122"/>
      <c r="C49" s="122"/>
      <c r="D49" s="122"/>
      <c r="E49" s="122"/>
      <c r="F49" s="122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560</v>
      </c>
      <c r="B51" s="45"/>
      <c r="C51" s="45"/>
      <c r="D51" s="45"/>
      <c r="E51" s="45"/>
      <c r="F51" s="45"/>
    </row>
    <row r="52" spans="1:6" ht="15" x14ac:dyDescent="0.25">
      <c r="A52" s="59" t="s">
        <v>557</v>
      </c>
      <c r="B52" s="60"/>
      <c r="C52" s="60"/>
      <c r="D52" s="60"/>
      <c r="E52" s="60"/>
      <c r="F52" s="60"/>
    </row>
    <row r="53" spans="1:6" ht="15" x14ac:dyDescent="0.25">
      <c r="A53" s="59" t="s">
        <v>558</v>
      </c>
      <c r="B53" s="60"/>
      <c r="C53" s="60"/>
      <c r="D53" s="60"/>
      <c r="E53" s="60"/>
      <c r="F53" s="60"/>
    </row>
    <row r="54" spans="1:6" ht="15" x14ac:dyDescent="0.25">
      <c r="A54" s="59" t="s">
        <v>561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565</v>
      </c>
      <c r="B62" s="123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568</v>
      </c>
      <c r="B66" s="60"/>
      <c r="C66" s="60"/>
      <c r="D66" s="60"/>
      <c r="E66" s="60"/>
      <c r="F66" s="60"/>
    </row>
    <row r="67" spans="1:6" ht="20.100000000000001" customHeight="1" x14ac:dyDescent="0.25">
      <c r="A67" s="119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18" sqref="F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7" t="s">
        <v>124</v>
      </c>
      <c r="B1" s="168"/>
      <c r="C1" s="168"/>
      <c r="D1" s="168"/>
      <c r="E1" s="168"/>
      <c r="F1" s="168"/>
      <c r="G1" s="168"/>
      <c r="H1" s="169"/>
    </row>
    <row r="2" spans="1:8" x14ac:dyDescent="0.25">
      <c r="A2" s="109" t="str">
        <f>'Formato 1'!A2</f>
        <v xml:space="preserve"> Sistema Municipal para el Desarrollo Integral de la Familia de Silao de la Victoria</v>
      </c>
      <c r="B2" s="110"/>
      <c r="C2" s="110"/>
      <c r="D2" s="110"/>
      <c r="E2" s="110"/>
      <c r="F2" s="110"/>
      <c r="G2" s="110"/>
      <c r="H2" s="111"/>
    </row>
    <row r="3" spans="1:8" ht="15" customHeight="1" x14ac:dyDescent="0.25">
      <c r="A3" s="112" t="s">
        <v>125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25">
      <c r="A4" s="112" t="str">
        <f>'Formato 1'!A4</f>
        <v>Al 31 de Diciembre de 2024 y al 30 de Septiembre de 2025 (b)</v>
      </c>
      <c r="B4" s="113"/>
      <c r="C4" s="113"/>
      <c r="D4" s="113"/>
      <c r="E4" s="113"/>
      <c r="F4" s="113"/>
      <c r="G4" s="113"/>
      <c r="H4" s="114"/>
    </row>
    <row r="5" spans="1:8" x14ac:dyDescent="0.25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3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4" t="s">
        <v>136</v>
      </c>
      <c r="B10" s="105">
        <v>0</v>
      </c>
      <c r="C10" s="47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25">
      <c r="A11" s="104" t="s">
        <v>137</v>
      </c>
      <c r="B11" s="105">
        <v>0</v>
      </c>
      <c r="C11" s="47">
        <v>0</v>
      </c>
      <c r="D11" s="105">
        <v>0</v>
      </c>
      <c r="E11" s="105">
        <v>0</v>
      </c>
      <c r="F11" s="105">
        <v>0</v>
      </c>
      <c r="G11" s="47">
        <v>0</v>
      </c>
      <c r="H11" s="47">
        <v>0</v>
      </c>
    </row>
    <row r="12" spans="1:8" ht="16.5" customHeight="1" x14ac:dyDescent="0.25">
      <c r="A12" s="104" t="s">
        <v>138</v>
      </c>
      <c r="B12" s="105">
        <v>0</v>
      </c>
      <c r="C12" s="47">
        <v>0</v>
      </c>
      <c r="D12" s="105">
        <v>0</v>
      </c>
      <c r="E12" s="105">
        <v>0</v>
      </c>
      <c r="F12" s="105">
        <v>0</v>
      </c>
      <c r="G12" s="47">
        <v>0</v>
      </c>
      <c r="H12" s="47">
        <v>0</v>
      </c>
    </row>
    <row r="13" spans="1:8" x14ac:dyDescent="0.25">
      <c r="A13" s="103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4" t="s">
        <v>140</v>
      </c>
      <c r="B14" s="105">
        <v>0</v>
      </c>
      <c r="C14" s="47">
        <v>0</v>
      </c>
      <c r="D14" s="105">
        <v>0</v>
      </c>
      <c r="E14" s="105">
        <v>0</v>
      </c>
      <c r="F14" s="105">
        <v>0</v>
      </c>
      <c r="G14" s="47">
        <v>0</v>
      </c>
      <c r="H14" s="47">
        <v>0</v>
      </c>
    </row>
    <row r="15" spans="1:8" ht="15" customHeight="1" x14ac:dyDescent="0.25">
      <c r="A15" s="104" t="s">
        <v>141</v>
      </c>
      <c r="B15" s="105">
        <v>0</v>
      </c>
      <c r="C15" s="47">
        <v>0</v>
      </c>
      <c r="D15" s="105">
        <v>0</v>
      </c>
      <c r="E15" s="105">
        <v>0</v>
      </c>
      <c r="F15" s="105">
        <v>0</v>
      </c>
      <c r="G15" s="47">
        <v>0</v>
      </c>
      <c r="H15" s="47">
        <v>0</v>
      </c>
    </row>
    <row r="16" spans="1:8" x14ac:dyDescent="0.25">
      <c r="A16" s="104" t="s">
        <v>142</v>
      </c>
      <c r="B16" s="105">
        <v>0</v>
      </c>
      <c r="C16" s="47">
        <v>0</v>
      </c>
      <c r="D16" s="105">
        <v>0</v>
      </c>
      <c r="E16" s="105">
        <v>0</v>
      </c>
      <c r="F16" s="105">
        <v>0</v>
      </c>
      <c r="G16" s="47">
        <v>0</v>
      </c>
      <c r="H16" s="47">
        <v>0</v>
      </c>
    </row>
    <row r="17" spans="1:8" x14ac:dyDescent="0.25">
      <c r="A17" s="106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143</v>
      </c>
      <c r="B18" s="4">
        <v>1298734.3700000001</v>
      </c>
      <c r="C18" s="107"/>
      <c r="D18" s="107"/>
      <c r="E18" s="107"/>
      <c r="F18" s="4">
        <v>1440467.21</v>
      </c>
      <c r="G18" s="107"/>
      <c r="H18" s="107"/>
    </row>
    <row r="19" spans="1:8" ht="16.5" customHeight="1" x14ac:dyDescent="0.25">
      <c r="A19" s="106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144</v>
      </c>
      <c r="B20" s="4">
        <v>1298734.3700000001</v>
      </c>
      <c r="C20" s="4">
        <v>0</v>
      </c>
      <c r="D20" s="4">
        <v>0</v>
      </c>
      <c r="E20" s="4">
        <v>0</v>
      </c>
      <c r="F20" s="4">
        <v>1440467.21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25">
      <c r="A21" s="106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8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8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8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8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8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8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0" t="s">
        <v>154</v>
      </c>
      <c r="B33" s="170"/>
      <c r="C33" s="170"/>
      <c r="D33" s="170"/>
      <c r="E33" s="170"/>
      <c r="F33" s="170"/>
      <c r="G33" s="170"/>
      <c r="H33" s="170"/>
    </row>
    <row r="34" spans="1:8" ht="14.45" customHeight="1" x14ac:dyDescent="0.25">
      <c r="A34" s="170"/>
      <c r="B34" s="170"/>
      <c r="C34" s="170"/>
      <c r="D34" s="170"/>
      <c r="E34" s="170"/>
      <c r="F34" s="170"/>
      <c r="G34" s="170"/>
      <c r="H34" s="170"/>
    </row>
    <row r="35" spans="1:8" ht="14.45" customHeight="1" x14ac:dyDescent="0.25">
      <c r="A35" s="170"/>
      <c r="B35" s="170"/>
      <c r="C35" s="170"/>
      <c r="D35" s="170"/>
      <c r="E35" s="170"/>
      <c r="F35" s="170"/>
      <c r="G35" s="170"/>
      <c r="H35" s="170"/>
    </row>
    <row r="36" spans="1:8" ht="14.45" customHeight="1" x14ac:dyDescent="0.25">
      <c r="A36" s="170"/>
      <c r="B36" s="170"/>
      <c r="C36" s="170"/>
      <c r="D36" s="170"/>
      <c r="E36" s="170"/>
      <c r="F36" s="170"/>
      <c r="G36" s="170"/>
      <c r="H36" s="170"/>
    </row>
    <row r="37" spans="1:8" ht="14.45" customHeight="1" x14ac:dyDescent="0.25">
      <c r="A37" s="170"/>
      <c r="B37" s="170"/>
      <c r="C37" s="170"/>
      <c r="D37" s="170"/>
      <c r="E37" s="170"/>
      <c r="F37" s="170"/>
      <c r="G37" s="170"/>
      <c r="H37" s="170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8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8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8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18 G19:H2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7" t="s">
        <v>165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</row>
    <row r="2" spans="1:11" x14ac:dyDescent="0.25">
      <c r="A2" s="109" t="str">
        <f>'Formato 1'!A2</f>
        <v xml:space="preserve"> Sistema Municipal para el Desarrollo Integral de la Familia de Silao de la Victoria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x14ac:dyDescent="0.25">
      <c r="A3" s="112" t="s">
        <v>166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x14ac:dyDescent="0.25">
      <c r="A4" s="112" t="s">
        <v>623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spans="1:11" x14ac:dyDescent="0.25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179</v>
      </c>
      <c r="B9" s="100"/>
      <c r="C9" s="100"/>
      <c r="D9" s="100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99" t="s">
        <v>180</v>
      </c>
      <c r="B10" s="100"/>
      <c r="C10" s="100"/>
      <c r="D10" s="100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99" t="s">
        <v>181</v>
      </c>
      <c r="B11" s="100"/>
      <c r="C11" s="100"/>
      <c r="D11" s="100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99" t="s">
        <v>182</v>
      </c>
      <c r="B12" s="100"/>
      <c r="C12" s="100"/>
      <c r="D12" s="100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184</v>
      </c>
      <c r="B15" s="100"/>
      <c r="C15" s="100"/>
      <c r="D15" s="100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99" t="s">
        <v>185</v>
      </c>
      <c r="B16" s="100"/>
      <c r="C16" s="100"/>
      <c r="D16" s="100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99" t="s">
        <v>186</v>
      </c>
      <c r="B17" s="100"/>
      <c r="C17" s="100"/>
      <c r="D17" s="100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99" t="s">
        <v>187</v>
      </c>
      <c r="B18" s="100"/>
      <c r="C18" s="100"/>
      <c r="D18" s="100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4" zoomScale="75" zoomScaleNormal="75" workbookViewId="0">
      <selection activeCell="C18" sqref="C18:D1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7" t="s">
        <v>189</v>
      </c>
      <c r="B1" s="168"/>
      <c r="C1" s="168"/>
      <c r="D1" s="169"/>
    </row>
    <row r="2" spans="1:4" x14ac:dyDescent="0.25">
      <c r="A2" s="109" t="str">
        <f>'Formato 1'!A2</f>
        <v xml:space="preserve"> Sistema Municipal para el Desarrollo Integral de la Familia de Silao de la Victoria</v>
      </c>
      <c r="B2" s="110"/>
      <c r="C2" s="110"/>
      <c r="D2" s="111"/>
    </row>
    <row r="3" spans="1:4" x14ac:dyDescent="0.25">
      <c r="A3" s="112" t="s">
        <v>190</v>
      </c>
      <c r="B3" s="113"/>
      <c r="C3" s="113"/>
      <c r="D3" s="114"/>
    </row>
    <row r="4" spans="1:4" x14ac:dyDescent="0.25">
      <c r="A4" s="112" t="str">
        <f>'Formato 3'!A4</f>
        <v>Del 1 de Enero al 30 de Septiembre de 2025  (b)</v>
      </c>
      <c r="B4" s="113"/>
      <c r="C4" s="113"/>
      <c r="D4" s="114"/>
    </row>
    <row r="5" spans="1:4" x14ac:dyDescent="0.25">
      <c r="A5" s="115" t="s">
        <v>2</v>
      </c>
      <c r="B5" s="116"/>
      <c r="C5" s="116"/>
      <c r="D5" s="117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56612400</v>
      </c>
      <c r="C8" s="14">
        <f>SUM(C9:C11)</f>
        <v>44296571.009999998</v>
      </c>
      <c r="D8" s="14">
        <f>SUM(D9:D11)</f>
        <v>44237871</v>
      </c>
    </row>
    <row r="9" spans="1:4" x14ac:dyDescent="0.25">
      <c r="A9" s="58" t="s">
        <v>195</v>
      </c>
      <c r="B9" s="161">
        <v>56612400</v>
      </c>
      <c r="C9" s="161">
        <v>44296571.009999998</v>
      </c>
      <c r="D9" s="161">
        <v>44237871</v>
      </c>
    </row>
    <row r="10" spans="1:4" x14ac:dyDescent="0.25">
      <c r="A10" s="58" t="s">
        <v>196</v>
      </c>
      <c r="B10" s="161">
        <v>0</v>
      </c>
      <c r="C10" s="161">
        <v>0</v>
      </c>
      <c r="D10" s="161">
        <v>0</v>
      </c>
    </row>
    <row r="11" spans="1:4" x14ac:dyDescent="0.25">
      <c r="A11" s="58" t="s">
        <v>197</v>
      </c>
      <c r="B11" s="162">
        <v>0</v>
      </c>
      <c r="C11" s="162">
        <v>0</v>
      </c>
      <c r="D11" s="162">
        <v>0</v>
      </c>
    </row>
    <row r="12" spans="1:4" x14ac:dyDescent="0.25">
      <c r="A12" s="46"/>
      <c r="B12" s="90"/>
      <c r="C12" s="90"/>
      <c r="D12" s="90"/>
    </row>
    <row r="13" spans="1:4" x14ac:dyDescent="0.25">
      <c r="A13" s="3" t="s">
        <v>198</v>
      </c>
      <c r="B13" s="14">
        <f>B14+B15</f>
        <v>56612400</v>
      </c>
      <c r="C13" s="14">
        <f>C14+C15</f>
        <v>33785428.700000003</v>
      </c>
      <c r="D13" s="14">
        <f>D14+D15</f>
        <v>33277429.280000001</v>
      </c>
    </row>
    <row r="14" spans="1:4" x14ac:dyDescent="0.25">
      <c r="A14" s="58" t="s">
        <v>199</v>
      </c>
      <c r="B14" s="161">
        <v>56612400</v>
      </c>
      <c r="C14" s="161">
        <v>33785428.700000003</v>
      </c>
      <c r="D14" s="161">
        <v>33277429.280000001</v>
      </c>
    </row>
    <row r="15" spans="1:4" x14ac:dyDescent="0.25">
      <c r="A15" s="58" t="s">
        <v>200</v>
      </c>
      <c r="B15" s="161">
        <v>0</v>
      </c>
      <c r="C15" s="161">
        <v>0</v>
      </c>
      <c r="D15" s="161">
        <v>0</v>
      </c>
    </row>
    <row r="16" spans="1:4" x14ac:dyDescent="0.25">
      <c r="A16" s="46"/>
      <c r="B16" s="90"/>
      <c r="C16" s="90"/>
      <c r="D16" s="90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202</v>
      </c>
      <c r="B18" s="16">
        <v>0</v>
      </c>
      <c r="C18" s="161">
        <v>250000</v>
      </c>
      <c r="D18" s="161">
        <v>250000</v>
      </c>
    </row>
    <row r="19" spans="1:4" x14ac:dyDescent="0.25">
      <c r="A19" s="58" t="s">
        <v>203</v>
      </c>
      <c r="B19" s="16">
        <v>0</v>
      </c>
      <c r="C19" s="161">
        <v>0</v>
      </c>
      <c r="D19" s="161">
        <v>0</v>
      </c>
    </row>
    <row r="20" spans="1:4" x14ac:dyDescent="0.25">
      <c r="A20" s="46"/>
      <c r="B20" s="90"/>
      <c r="C20" s="90"/>
      <c r="D20" s="90"/>
    </row>
    <row r="21" spans="1:4" x14ac:dyDescent="0.25">
      <c r="A21" s="3" t="s">
        <v>204</v>
      </c>
      <c r="B21" s="14">
        <f>B8-B13+B17</f>
        <v>0</v>
      </c>
      <c r="C21" s="14">
        <f>C8-C13+C17</f>
        <v>10761142.309999995</v>
      </c>
      <c r="D21" s="14">
        <f>D8-D13+D17</f>
        <v>11210441.719999999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205</v>
      </c>
      <c r="B23" s="14">
        <f>B21-B11</f>
        <v>0</v>
      </c>
      <c r="C23" s="14">
        <f>C21-C11</f>
        <v>10761142.309999995</v>
      </c>
      <c r="D23" s="14">
        <f>D21-D11</f>
        <v>11210441.719999999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10511142.309999995</v>
      </c>
      <c r="D25" s="14">
        <f>D23-D17</f>
        <v>10960441.719999999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10511142.309999995</v>
      </c>
      <c r="D33" s="4">
        <f>D25+D29</f>
        <v>10960441.719999999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95">
        <f>B9</f>
        <v>56612400</v>
      </c>
      <c r="C48" s="95">
        <f>C9</f>
        <v>44296571.009999998</v>
      </c>
      <c r="D48" s="95">
        <f>D9</f>
        <v>44237871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6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56612400</v>
      </c>
      <c r="C53" s="47">
        <f>C14</f>
        <v>33785428.700000003</v>
      </c>
      <c r="D53" s="47">
        <f>D14</f>
        <v>33277429.280000001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10761142.309999995</v>
      </c>
      <c r="D57" s="4">
        <f>D48+D49-D53+D55</f>
        <v>11210441.719999999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10761142.309999995</v>
      </c>
      <c r="D59" s="4">
        <f>D57-D49</f>
        <v>11210441.719999999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4" t="s">
        <v>196</v>
      </c>
      <c r="B63" s="97">
        <f>B10</f>
        <v>0</v>
      </c>
      <c r="C63" s="97">
        <f>C10</f>
        <v>0</v>
      </c>
      <c r="D63" s="97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217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220</v>
      </c>
      <c r="B66" s="93">
        <v>0</v>
      </c>
      <c r="C66" s="93">
        <v>0</v>
      </c>
      <c r="D66" s="93">
        <v>0</v>
      </c>
    </row>
    <row r="67" spans="1:4" x14ac:dyDescent="0.25">
      <c r="A67" s="45"/>
      <c r="B67" s="90"/>
      <c r="C67" s="90"/>
      <c r="D67" s="90"/>
    </row>
    <row r="68" spans="1:4" x14ac:dyDescent="0.25">
      <c r="A68" s="58" t="s">
        <v>227</v>
      </c>
      <c r="B68" s="93">
        <f>B15</f>
        <v>0</v>
      </c>
      <c r="C68" s="93">
        <f>C15</f>
        <v>0</v>
      </c>
      <c r="D68" s="93">
        <f>D15</f>
        <v>0</v>
      </c>
    </row>
    <row r="69" spans="1:4" x14ac:dyDescent="0.25">
      <c r="A69" s="45"/>
      <c r="B69" s="90"/>
      <c r="C69" s="90"/>
      <c r="D69" s="90"/>
    </row>
    <row r="70" spans="1:4" x14ac:dyDescent="0.25">
      <c r="A70" s="58" t="s">
        <v>203</v>
      </c>
      <c r="B70" s="16">
        <v>0</v>
      </c>
      <c r="C70" s="93">
        <f>C19</f>
        <v>0</v>
      </c>
      <c r="D70" s="93">
        <f>D19</f>
        <v>0</v>
      </c>
    </row>
    <row r="71" spans="1:4" x14ac:dyDescent="0.25">
      <c r="A71" s="45"/>
      <c r="B71" s="90"/>
      <c r="C71" s="90"/>
      <c r="D71" s="90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0"/>
      <c r="C73" s="90"/>
      <c r="D73" s="90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6:D17 B20:D25 B18 B1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2" zoomScale="75" zoomScaleNormal="75" workbookViewId="0">
      <selection activeCell="B34" sqref="B34: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7" t="s">
        <v>230</v>
      </c>
      <c r="B1" s="168"/>
      <c r="C1" s="168"/>
      <c r="D1" s="168"/>
      <c r="E1" s="168"/>
      <c r="F1" s="168"/>
      <c r="G1" s="169"/>
    </row>
    <row r="2" spans="1:7" x14ac:dyDescent="0.25">
      <c r="A2" s="109" t="str">
        <f>'Formato 1'!A2</f>
        <v xml:space="preserve"> Sistema Municipal para el Desarrollo Integral de la Familia de Silao de la Victoria</v>
      </c>
      <c r="B2" s="110"/>
      <c r="C2" s="110"/>
      <c r="D2" s="110"/>
      <c r="E2" s="110"/>
      <c r="F2" s="110"/>
      <c r="G2" s="111"/>
    </row>
    <row r="3" spans="1:7" x14ac:dyDescent="0.25">
      <c r="A3" s="112" t="s">
        <v>231</v>
      </c>
      <c r="B3" s="113"/>
      <c r="C3" s="113"/>
      <c r="D3" s="113"/>
      <c r="E3" s="113"/>
      <c r="F3" s="113"/>
      <c r="G3" s="114"/>
    </row>
    <row r="4" spans="1:7" x14ac:dyDescent="0.25">
      <c r="A4" s="112" t="str">
        <f>'Formato 3'!A4</f>
        <v>Del 1 de Enero al 30 de Septiembre de 2025  (b)</v>
      </c>
      <c r="B4" s="113"/>
      <c r="C4" s="113"/>
      <c r="D4" s="113"/>
      <c r="E4" s="113"/>
      <c r="F4" s="113"/>
      <c r="G4" s="114"/>
    </row>
    <row r="5" spans="1:7" x14ac:dyDescent="0.25">
      <c r="A5" s="115" t="s">
        <v>2</v>
      </c>
      <c r="B5" s="116"/>
      <c r="C5" s="116"/>
      <c r="D5" s="116"/>
      <c r="E5" s="116"/>
      <c r="F5" s="116"/>
      <c r="G5" s="117"/>
    </row>
    <row r="6" spans="1:7" x14ac:dyDescent="0.25">
      <c r="A6" s="171" t="s">
        <v>232</v>
      </c>
      <c r="B6" s="173" t="s">
        <v>233</v>
      </c>
      <c r="C6" s="173"/>
      <c r="D6" s="173"/>
      <c r="E6" s="173"/>
      <c r="F6" s="173"/>
      <c r="G6" s="173" t="s">
        <v>234</v>
      </c>
    </row>
    <row r="7" spans="1:7" ht="30" x14ac:dyDescent="0.25">
      <c r="A7" s="172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73"/>
    </row>
    <row r="8" spans="1:7" x14ac:dyDescent="0.25">
      <c r="A8" s="26" t="s">
        <v>239</v>
      </c>
      <c r="B8" s="90"/>
      <c r="C8" s="90"/>
      <c r="D8" s="90"/>
      <c r="E8" s="90"/>
      <c r="F8" s="90"/>
      <c r="G8" s="90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3572400</v>
      </c>
      <c r="C15" s="47">
        <v>2298670.7599999998</v>
      </c>
      <c r="D15" s="47">
        <v>5871070.7599999998</v>
      </c>
      <c r="E15" s="47">
        <v>4516571.01</v>
      </c>
      <c r="F15" s="47">
        <v>4457871</v>
      </c>
      <c r="G15" s="47">
        <v>885471</v>
      </c>
    </row>
    <row r="16" spans="1:7" x14ac:dyDescent="0.25">
      <c r="A16" s="91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163">
        <v>53040000</v>
      </c>
      <c r="C34" s="163">
        <v>0</v>
      </c>
      <c r="D34" s="164">
        <v>53040000</v>
      </c>
      <c r="E34" s="163">
        <v>39780000</v>
      </c>
      <c r="F34" s="163">
        <v>39780000</v>
      </c>
      <c r="G34" s="164">
        <v>-13260000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56612400</v>
      </c>
      <c r="C41" s="4">
        <f t="shared" si="7"/>
        <v>2298670.7599999998</v>
      </c>
      <c r="D41" s="4">
        <f t="shared" si="7"/>
        <v>58911070.759999998</v>
      </c>
      <c r="E41" s="4">
        <f t="shared" si="7"/>
        <v>44296571.009999998</v>
      </c>
      <c r="F41" s="4">
        <f t="shared" si="7"/>
        <v>44237871</v>
      </c>
      <c r="G41" s="4">
        <f t="shared" si="7"/>
        <v>-12374529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56612400</v>
      </c>
      <c r="C70" s="4">
        <f t="shared" si="16"/>
        <v>2298670.7599999998</v>
      </c>
      <c r="D70" s="4">
        <f t="shared" si="16"/>
        <v>58911070.759999998</v>
      </c>
      <c r="E70" s="4">
        <f t="shared" si="16"/>
        <v>44296571.009999998</v>
      </c>
      <c r="F70" s="4">
        <f t="shared" si="16"/>
        <v>44237871</v>
      </c>
      <c r="G70" s="4">
        <f t="shared" si="16"/>
        <v>-12374529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15" zoomScale="75" zoomScaleNormal="75" workbookViewId="0">
      <selection activeCell="B9" sqref="B9:G8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6" t="s">
        <v>301</v>
      </c>
      <c r="B1" s="168"/>
      <c r="C1" s="168"/>
      <c r="D1" s="168"/>
      <c r="E1" s="168"/>
      <c r="F1" s="168"/>
      <c r="G1" s="169"/>
    </row>
    <row r="2" spans="1:7" x14ac:dyDescent="0.25">
      <c r="A2" s="124" t="str">
        <f>'Formato 1'!A2</f>
        <v xml:space="preserve"> Sistema Municipal para el Desarrollo Integral de la Familia de Silao de la Victoria</v>
      </c>
      <c r="B2" s="124"/>
      <c r="C2" s="124"/>
      <c r="D2" s="124"/>
      <c r="E2" s="124"/>
      <c r="F2" s="124"/>
      <c r="G2" s="124"/>
    </row>
    <row r="3" spans="1:7" x14ac:dyDescent="0.25">
      <c r="A3" s="125" t="s">
        <v>302</v>
      </c>
      <c r="B3" s="125"/>
      <c r="C3" s="125"/>
      <c r="D3" s="125"/>
      <c r="E3" s="125"/>
      <c r="F3" s="125"/>
      <c r="G3" s="125"/>
    </row>
    <row r="4" spans="1:7" x14ac:dyDescent="0.25">
      <c r="A4" s="125" t="s">
        <v>303</v>
      </c>
      <c r="B4" s="125"/>
      <c r="C4" s="125"/>
      <c r="D4" s="125"/>
      <c r="E4" s="125"/>
      <c r="F4" s="125"/>
      <c r="G4" s="125"/>
    </row>
    <row r="5" spans="1:7" x14ac:dyDescent="0.25">
      <c r="A5" s="125" t="str">
        <f>'Formato 3'!A4</f>
        <v>Del 1 de Enero al 30 de Septiembre de 2025  (b)</v>
      </c>
      <c r="B5" s="125"/>
      <c r="C5" s="125"/>
      <c r="D5" s="125"/>
      <c r="E5" s="125"/>
      <c r="F5" s="125"/>
      <c r="G5" s="125"/>
    </row>
    <row r="6" spans="1:7" x14ac:dyDescent="0.25">
      <c r="A6" s="126" t="s">
        <v>2</v>
      </c>
      <c r="B6" s="126"/>
      <c r="C6" s="126"/>
      <c r="D6" s="126"/>
      <c r="E6" s="126"/>
      <c r="F6" s="126"/>
      <c r="G6" s="126"/>
    </row>
    <row r="7" spans="1:7" x14ac:dyDescent="0.25">
      <c r="A7" s="174" t="s">
        <v>6</v>
      </c>
      <c r="B7" s="174" t="s">
        <v>304</v>
      </c>
      <c r="C7" s="174"/>
      <c r="D7" s="174"/>
      <c r="E7" s="174"/>
      <c r="F7" s="174"/>
      <c r="G7" s="175" t="s">
        <v>305</v>
      </c>
    </row>
    <row r="8" spans="1:7" ht="30" x14ac:dyDescent="0.25">
      <c r="A8" s="174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4"/>
    </row>
    <row r="9" spans="1:7" x14ac:dyDescent="0.25">
      <c r="A9" s="27" t="s">
        <v>310</v>
      </c>
      <c r="B9" s="83">
        <v>56612400</v>
      </c>
      <c r="C9" s="83">
        <v>3121917.76</v>
      </c>
      <c r="D9" s="83">
        <v>59734317.759999998</v>
      </c>
      <c r="E9" s="83">
        <v>33785428.700000003</v>
      </c>
      <c r="F9" s="83">
        <v>33277429.280000001</v>
      </c>
      <c r="G9" s="83">
        <v>25948889.059999999</v>
      </c>
    </row>
    <row r="10" spans="1:7" x14ac:dyDescent="0.25">
      <c r="A10" s="84" t="s">
        <v>311</v>
      </c>
      <c r="B10" s="83">
        <v>33904345.060000002</v>
      </c>
      <c r="C10" s="83">
        <v>-2689098.96</v>
      </c>
      <c r="D10" s="83">
        <v>31215246.100000001</v>
      </c>
      <c r="E10" s="83">
        <v>20254717.789999999</v>
      </c>
      <c r="F10" s="83">
        <v>20254717.789999999</v>
      </c>
      <c r="G10" s="83">
        <v>10960528.310000001</v>
      </c>
    </row>
    <row r="11" spans="1:7" x14ac:dyDescent="0.25">
      <c r="A11" s="85" t="s">
        <v>312</v>
      </c>
      <c r="B11" s="166">
        <v>20714609.829999998</v>
      </c>
      <c r="C11" s="166">
        <v>-1802869.89</v>
      </c>
      <c r="D11" s="165">
        <v>18911739.940000001</v>
      </c>
      <c r="E11" s="166">
        <v>13975891.560000001</v>
      </c>
      <c r="F11" s="166">
        <v>13975891.560000001</v>
      </c>
      <c r="G11" s="75">
        <v>4935848.38</v>
      </c>
    </row>
    <row r="12" spans="1:7" x14ac:dyDescent="0.25">
      <c r="A12" s="85" t="s">
        <v>313</v>
      </c>
      <c r="B12" s="166">
        <v>5051800.68</v>
      </c>
      <c r="C12" s="166">
        <v>-665307.25</v>
      </c>
      <c r="D12" s="165">
        <v>4386493.43</v>
      </c>
      <c r="E12" s="166">
        <v>2804980.89</v>
      </c>
      <c r="F12" s="166">
        <v>2804980.89</v>
      </c>
      <c r="G12" s="75">
        <v>1581512.54</v>
      </c>
    </row>
    <row r="13" spans="1:7" x14ac:dyDescent="0.25">
      <c r="A13" s="85" t="s">
        <v>314</v>
      </c>
      <c r="B13" s="166">
        <v>3115723.95</v>
      </c>
      <c r="C13" s="166">
        <v>297734.44</v>
      </c>
      <c r="D13" s="165">
        <v>3413458.39</v>
      </c>
      <c r="E13" s="166">
        <v>644274.06999999995</v>
      </c>
      <c r="F13" s="166">
        <v>644274.06999999995</v>
      </c>
      <c r="G13" s="75">
        <v>2769184.32</v>
      </c>
    </row>
    <row r="14" spans="1:7" x14ac:dyDescent="0.25">
      <c r="A14" s="85" t="s">
        <v>315</v>
      </c>
      <c r="B14" s="166">
        <v>150000</v>
      </c>
      <c r="C14" s="166">
        <v>0</v>
      </c>
      <c r="D14" s="165">
        <v>150000</v>
      </c>
      <c r="E14" s="166">
        <v>139554.97</v>
      </c>
      <c r="F14" s="166">
        <v>139554.97</v>
      </c>
      <c r="G14" s="75">
        <v>10445.030000000001</v>
      </c>
    </row>
    <row r="15" spans="1:7" x14ac:dyDescent="0.25">
      <c r="A15" s="85" t="s">
        <v>316</v>
      </c>
      <c r="B15" s="166">
        <v>4872210.5999999996</v>
      </c>
      <c r="C15" s="166">
        <v>-518656.26</v>
      </c>
      <c r="D15" s="165">
        <v>4353554.34</v>
      </c>
      <c r="E15" s="166">
        <v>2690016.3</v>
      </c>
      <c r="F15" s="166">
        <v>2690016.3</v>
      </c>
      <c r="G15" s="75">
        <v>1663538.04</v>
      </c>
    </row>
    <row r="16" spans="1:7" x14ac:dyDescent="0.25">
      <c r="A16" s="85" t="s">
        <v>317</v>
      </c>
      <c r="B16" s="165">
        <v>0</v>
      </c>
      <c r="C16" s="165">
        <v>0</v>
      </c>
      <c r="D16" s="165">
        <v>0</v>
      </c>
      <c r="E16" s="165">
        <v>0</v>
      </c>
      <c r="F16" s="165">
        <v>0</v>
      </c>
      <c r="G16" s="75">
        <v>0</v>
      </c>
    </row>
    <row r="17" spans="1:7" x14ac:dyDescent="0.25">
      <c r="A17" s="85" t="s">
        <v>318</v>
      </c>
      <c r="B17" s="165">
        <v>0</v>
      </c>
      <c r="C17" s="165">
        <v>0</v>
      </c>
      <c r="D17" s="165">
        <v>0</v>
      </c>
      <c r="E17" s="165">
        <v>0</v>
      </c>
      <c r="F17" s="165">
        <v>0</v>
      </c>
      <c r="G17" s="75">
        <v>0</v>
      </c>
    </row>
    <row r="18" spans="1:7" x14ac:dyDescent="0.25">
      <c r="A18" s="84" t="s">
        <v>319</v>
      </c>
      <c r="B18" s="83">
        <v>7356092.46</v>
      </c>
      <c r="C18" s="83">
        <v>2337838.35</v>
      </c>
      <c r="D18" s="83">
        <v>9693930.8100000005</v>
      </c>
      <c r="E18" s="83">
        <v>4934621.25</v>
      </c>
      <c r="F18" s="83">
        <v>4596518.63</v>
      </c>
      <c r="G18" s="83">
        <v>4759309.5599999996</v>
      </c>
    </row>
    <row r="19" spans="1:7" x14ac:dyDescent="0.25">
      <c r="A19" s="85" t="s">
        <v>320</v>
      </c>
      <c r="B19" s="166">
        <v>1335610</v>
      </c>
      <c r="C19" s="166">
        <v>359605.95</v>
      </c>
      <c r="D19" s="165">
        <v>1695215.95</v>
      </c>
      <c r="E19" s="166">
        <v>723425.9</v>
      </c>
      <c r="F19" s="166">
        <v>723315.78</v>
      </c>
      <c r="G19" s="75">
        <v>971790.05</v>
      </c>
    </row>
    <row r="20" spans="1:7" x14ac:dyDescent="0.25">
      <c r="A20" s="85" t="s">
        <v>321</v>
      </c>
      <c r="B20" s="166">
        <v>644050.74</v>
      </c>
      <c r="C20" s="166">
        <v>409000</v>
      </c>
      <c r="D20" s="165">
        <v>1053050.74</v>
      </c>
      <c r="E20" s="166">
        <v>434587.24</v>
      </c>
      <c r="F20" s="166">
        <v>434569.05</v>
      </c>
      <c r="G20" s="75">
        <v>618463.5</v>
      </c>
    </row>
    <row r="21" spans="1:7" x14ac:dyDescent="0.25">
      <c r="A21" s="85" t="s">
        <v>322</v>
      </c>
      <c r="B21" s="166">
        <v>14724.93</v>
      </c>
      <c r="C21" s="166">
        <v>70000</v>
      </c>
      <c r="D21" s="165">
        <v>84724.93</v>
      </c>
      <c r="E21" s="166">
        <v>7454.24</v>
      </c>
      <c r="F21" s="166">
        <v>7454.24</v>
      </c>
      <c r="G21" s="75">
        <v>77270.69</v>
      </c>
    </row>
    <row r="22" spans="1:7" x14ac:dyDescent="0.25">
      <c r="A22" s="85" t="s">
        <v>323</v>
      </c>
      <c r="B22" s="166">
        <v>175435.36</v>
      </c>
      <c r="C22" s="166">
        <v>337248.08</v>
      </c>
      <c r="D22" s="165">
        <v>512683.44</v>
      </c>
      <c r="E22" s="166">
        <v>291216.48</v>
      </c>
      <c r="F22" s="166">
        <v>188836.51</v>
      </c>
      <c r="G22" s="75">
        <v>221466.96</v>
      </c>
    </row>
    <row r="23" spans="1:7" x14ac:dyDescent="0.25">
      <c r="A23" s="85" t="s">
        <v>324</v>
      </c>
      <c r="B23" s="166">
        <v>3190171.35</v>
      </c>
      <c r="C23" s="166">
        <v>247686.89</v>
      </c>
      <c r="D23" s="165">
        <v>3437858.24</v>
      </c>
      <c r="E23" s="166">
        <v>2102077.25</v>
      </c>
      <c r="F23" s="166">
        <v>1866482.91</v>
      </c>
      <c r="G23" s="75">
        <v>1335780.99</v>
      </c>
    </row>
    <row r="24" spans="1:7" x14ac:dyDescent="0.25">
      <c r="A24" s="85" t="s">
        <v>325</v>
      </c>
      <c r="B24" s="166">
        <v>1487600.08</v>
      </c>
      <c r="C24" s="166">
        <v>661297.43000000005</v>
      </c>
      <c r="D24" s="165">
        <v>2148897.5099999998</v>
      </c>
      <c r="E24" s="166">
        <v>1176463.3400000001</v>
      </c>
      <c r="F24" s="166">
        <v>1176463.3400000001</v>
      </c>
      <c r="G24" s="75">
        <v>972434.17</v>
      </c>
    </row>
    <row r="25" spans="1:7" x14ac:dyDescent="0.25">
      <c r="A25" s="85" t="s">
        <v>326</v>
      </c>
      <c r="B25" s="166">
        <v>500000</v>
      </c>
      <c r="C25" s="166">
        <v>71500</v>
      </c>
      <c r="D25" s="165">
        <v>571500</v>
      </c>
      <c r="E25" s="166">
        <v>165623.71</v>
      </c>
      <c r="F25" s="166">
        <v>165623.71</v>
      </c>
      <c r="G25" s="75">
        <v>405876.29</v>
      </c>
    </row>
    <row r="26" spans="1:7" x14ac:dyDescent="0.25">
      <c r="A26" s="85" t="s">
        <v>327</v>
      </c>
      <c r="B26" s="165">
        <v>0</v>
      </c>
      <c r="C26" s="165">
        <v>0</v>
      </c>
      <c r="D26" s="165">
        <v>0</v>
      </c>
      <c r="E26" s="165">
        <v>0</v>
      </c>
      <c r="F26" s="165">
        <v>0</v>
      </c>
      <c r="G26" s="75">
        <v>0</v>
      </c>
    </row>
    <row r="27" spans="1:7" x14ac:dyDescent="0.25">
      <c r="A27" s="85" t="s">
        <v>328</v>
      </c>
      <c r="B27" s="166">
        <v>8500</v>
      </c>
      <c r="C27" s="166">
        <v>181500</v>
      </c>
      <c r="D27" s="165">
        <v>190000</v>
      </c>
      <c r="E27" s="166">
        <v>33773.089999999997</v>
      </c>
      <c r="F27" s="166">
        <v>33773.089999999997</v>
      </c>
      <c r="G27" s="75">
        <v>156226.91</v>
      </c>
    </row>
    <row r="28" spans="1:7" x14ac:dyDescent="0.25">
      <c r="A28" s="84" t="s">
        <v>329</v>
      </c>
      <c r="B28" s="83">
        <v>6773144.6500000004</v>
      </c>
      <c r="C28" s="83">
        <v>1891133.91</v>
      </c>
      <c r="D28" s="83">
        <v>8664278.5600000005</v>
      </c>
      <c r="E28" s="83">
        <v>4590555.5999999996</v>
      </c>
      <c r="F28" s="83">
        <v>4575866.8</v>
      </c>
      <c r="G28" s="83">
        <v>4073722.96</v>
      </c>
    </row>
    <row r="29" spans="1:7" x14ac:dyDescent="0.25">
      <c r="A29" s="85" t="s">
        <v>330</v>
      </c>
      <c r="B29" s="166">
        <v>790155.5</v>
      </c>
      <c r="C29" s="166">
        <v>376142.56</v>
      </c>
      <c r="D29" s="165">
        <v>1166298.06</v>
      </c>
      <c r="E29" s="166">
        <v>708779.72</v>
      </c>
      <c r="F29" s="166">
        <v>708779.72</v>
      </c>
      <c r="G29" s="75">
        <v>457518.34</v>
      </c>
    </row>
    <row r="30" spans="1:7" x14ac:dyDescent="0.25">
      <c r="A30" s="85" t="s">
        <v>331</v>
      </c>
      <c r="B30" s="166">
        <v>192000</v>
      </c>
      <c r="C30" s="166">
        <v>99000</v>
      </c>
      <c r="D30" s="165">
        <v>291000</v>
      </c>
      <c r="E30" s="166">
        <v>181480.6</v>
      </c>
      <c r="F30" s="166">
        <v>167179.54</v>
      </c>
      <c r="G30" s="75">
        <v>109519.4</v>
      </c>
    </row>
    <row r="31" spans="1:7" x14ac:dyDescent="0.25">
      <c r="A31" s="85" t="s">
        <v>332</v>
      </c>
      <c r="B31" s="166">
        <v>1077431.3600000001</v>
      </c>
      <c r="C31" s="166">
        <v>-271216.59999999998</v>
      </c>
      <c r="D31" s="165">
        <v>806214.76</v>
      </c>
      <c r="E31" s="166">
        <v>445354.58</v>
      </c>
      <c r="F31" s="166">
        <v>445354.58</v>
      </c>
      <c r="G31" s="75">
        <v>360860.18</v>
      </c>
    </row>
    <row r="32" spans="1:7" x14ac:dyDescent="0.25">
      <c r="A32" s="85" t="s">
        <v>333</v>
      </c>
      <c r="B32" s="166">
        <v>331393.17</v>
      </c>
      <c r="C32" s="166">
        <v>138000</v>
      </c>
      <c r="D32" s="165">
        <v>469393.17</v>
      </c>
      <c r="E32" s="166">
        <v>326289.42</v>
      </c>
      <c r="F32" s="166">
        <v>326289.42</v>
      </c>
      <c r="G32" s="75">
        <v>143103.75</v>
      </c>
    </row>
    <row r="33" spans="1:7" ht="14.45" customHeight="1" x14ac:dyDescent="0.25">
      <c r="A33" s="85" t="s">
        <v>334</v>
      </c>
      <c r="B33" s="166">
        <v>1820823.62</v>
      </c>
      <c r="C33" s="166">
        <v>552220</v>
      </c>
      <c r="D33" s="165">
        <v>2373043.62</v>
      </c>
      <c r="E33" s="166">
        <v>1002733.57</v>
      </c>
      <c r="F33" s="166">
        <v>1002733.57</v>
      </c>
      <c r="G33" s="75">
        <v>1370310.05</v>
      </c>
    </row>
    <row r="34" spans="1:7" ht="14.45" customHeight="1" x14ac:dyDescent="0.25">
      <c r="A34" s="85" t="s">
        <v>335</v>
      </c>
      <c r="B34" s="166">
        <v>25000</v>
      </c>
      <c r="C34" s="166">
        <v>-25000</v>
      </c>
      <c r="D34" s="165">
        <v>0</v>
      </c>
      <c r="E34" s="166">
        <v>0</v>
      </c>
      <c r="F34" s="166">
        <v>0</v>
      </c>
      <c r="G34" s="75">
        <v>0</v>
      </c>
    </row>
    <row r="35" spans="1:7" ht="14.45" customHeight="1" x14ac:dyDescent="0.25">
      <c r="A35" s="85" t="s">
        <v>336</v>
      </c>
      <c r="B35" s="166">
        <v>184430</v>
      </c>
      <c r="C35" s="166">
        <v>38000</v>
      </c>
      <c r="D35" s="165">
        <v>222430</v>
      </c>
      <c r="E35" s="166">
        <v>77301.45</v>
      </c>
      <c r="F35" s="166">
        <v>77301.45</v>
      </c>
      <c r="G35" s="75">
        <v>145128.54999999999</v>
      </c>
    </row>
    <row r="36" spans="1:7" ht="14.45" customHeight="1" x14ac:dyDescent="0.25">
      <c r="A36" s="85" t="s">
        <v>337</v>
      </c>
      <c r="B36" s="166">
        <v>1401911</v>
      </c>
      <c r="C36" s="166">
        <v>915987.95</v>
      </c>
      <c r="D36" s="165">
        <v>2317898.9500000002</v>
      </c>
      <c r="E36" s="166">
        <v>1173874.26</v>
      </c>
      <c r="F36" s="166">
        <v>1173486.52</v>
      </c>
      <c r="G36" s="75">
        <v>1144024.69</v>
      </c>
    </row>
    <row r="37" spans="1:7" ht="14.45" customHeight="1" x14ac:dyDescent="0.25">
      <c r="A37" s="85" t="s">
        <v>338</v>
      </c>
      <c r="B37" s="166">
        <v>950000</v>
      </c>
      <c r="C37" s="166">
        <v>68000</v>
      </c>
      <c r="D37" s="165">
        <v>1018000</v>
      </c>
      <c r="E37" s="166">
        <v>674742</v>
      </c>
      <c r="F37" s="166">
        <v>674742</v>
      </c>
      <c r="G37" s="75">
        <v>343258</v>
      </c>
    </row>
    <row r="38" spans="1:7" x14ac:dyDescent="0.25">
      <c r="A38" s="84" t="s">
        <v>339</v>
      </c>
      <c r="B38" s="83">
        <v>6513985.7000000002</v>
      </c>
      <c r="C38" s="83">
        <v>-183650.66</v>
      </c>
      <c r="D38" s="83">
        <v>6330335.04</v>
      </c>
      <c r="E38" s="83">
        <v>1581385.62</v>
      </c>
      <c r="F38" s="83">
        <v>1581385.62</v>
      </c>
      <c r="G38" s="83">
        <v>4748949.42</v>
      </c>
    </row>
    <row r="39" spans="1:7" x14ac:dyDescent="0.25">
      <c r="A39" s="85" t="s">
        <v>340</v>
      </c>
      <c r="B39" s="165">
        <v>0</v>
      </c>
      <c r="C39" s="165">
        <v>0</v>
      </c>
      <c r="D39" s="165">
        <v>0</v>
      </c>
      <c r="E39" s="165">
        <v>0</v>
      </c>
      <c r="F39" s="165">
        <v>0</v>
      </c>
      <c r="G39" s="75">
        <v>0</v>
      </c>
    </row>
    <row r="40" spans="1:7" x14ac:dyDescent="0.25">
      <c r="A40" s="85" t="s">
        <v>341</v>
      </c>
      <c r="B40" s="165">
        <v>0</v>
      </c>
      <c r="C40" s="165">
        <v>0</v>
      </c>
      <c r="D40" s="165">
        <v>0</v>
      </c>
      <c r="E40" s="165">
        <v>0</v>
      </c>
      <c r="F40" s="165">
        <v>0</v>
      </c>
      <c r="G40" s="75">
        <v>0</v>
      </c>
    </row>
    <row r="41" spans="1:7" x14ac:dyDescent="0.25">
      <c r="A41" s="85" t="s">
        <v>342</v>
      </c>
      <c r="B41" s="165">
        <v>0</v>
      </c>
      <c r="C41" s="165">
        <v>0</v>
      </c>
      <c r="D41" s="165">
        <v>0</v>
      </c>
      <c r="E41" s="165">
        <v>0</v>
      </c>
      <c r="F41" s="165">
        <v>0</v>
      </c>
      <c r="G41" s="75">
        <v>0</v>
      </c>
    </row>
    <row r="42" spans="1:7" x14ac:dyDescent="0.25">
      <c r="A42" s="85" t="s">
        <v>343</v>
      </c>
      <c r="B42" s="166">
        <v>5772723</v>
      </c>
      <c r="C42" s="166">
        <v>-183650.66</v>
      </c>
      <c r="D42" s="165">
        <v>5589072.3399999999</v>
      </c>
      <c r="E42" s="166">
        <v>1210755.6599999999</v>
      </c>
      <c r="F42" s="166">
        <v>1210755.6599999999</v>
      </c>
      <c r="G42" s="75">
        <v>4378316.68</v>
      </c>
    </row>
    <row r="43" spans="1:7" x14ac:dyDescent="0.25">
      <c r="A43" s="85" t="s">
        <v>344</v>
      </c>
      <c r="B43" s="166">
        <v>741262.7</v>
      </c>
      <c r="C43" s="166">
        <v>0</v>
      </c>
      <c r="D43" s="165">
        <v>741262.7</v>
      </c>
      <c r="E43" s="166">
        <v>370629.96</v>
      </c>
      <c r="F43" s="166">
        <v>370629.96</v>
      </c>
      <c r="G43" s="75">
        <v>370632.74</v>
      </c>
    </row>
    <row r="44" spans="1:7" x14ac:dyDescent="0.25">
      <c r="A44" s="85" t="s">
        <v>345</v>
      </c>
      <c r="B44" s="165">
        <v>0</v>
      </c>
      <c r="C44" s="165">
        <v>0</v>
      </c>
      <c r="D44" s="165">
        <v>0</v>
      </c>
      <c r="E44" s="165">
        <v>0</v>
      </c>
      <c r="F44" s="165">
        <v>0</v>
      </c>
      <c r="G44" s="75">
        <v>0</v>
      </c>
    </row>
    <row r="45" spans="1:7" x14ac:dyDescent="0.25">
      <c r="A45" s="85" t="s">
        <v>346</v>
      </c>
      <c r="B45" s="165">
        <v>0</v>
      </c>
      <c r="C45" s="165">
        <v>0</v>
      </c>
      <c r="D45" s="165">
        <v>0</v>
      </c>
      <c r="E45" s="165">
        <v>0</v>
      </c>
      <c r="F45" s="165">
        <v>0</v>
      </c>
      <c r="G45" s="75">
        <v>0</v>
      </c>
    </row>
    <row r="46" spans="1:7" x14ac:dyDescent="0.25">
      <c r="A46" s="85" t="s">
        <v>347</v>
      </c>
      <c r="B46" s="165">
        <v>0</v>
      </c>
      <c r="C46" s="165">
        <v>0</v>
      </c>
      <c r="D46" s="165">
        <v>0</v>
      </c>
      <c r="E46" s="165">
        <v>0</v>
      </c>
      <c r="F46" s="165">
        <v>0</v>
      </c>
      <c r="G46" s="75">
        <v>0</v>
      </c>
    </row>
    <row r="47" spans="1:7" x14ac:dyDescent="0.25">
      <c r="A47" s="85" t="s">
        <v>348</v>
      </c>
      <c r="B47" s="165">
        <v>0</v>
      </c>
      <c r="C47" s="165">
        <v>0</v>
      </c>
      <c r="D47" s="165">
        <v>0</v>
      </c>
      <c r="E47" s="165">
        <v>0</v>
      </c>
      <c r="F47" s="165">
        <v>0</v>
      </c>
      <c r="G47" s="75">
        <v>0</v>
      </c>
    </row>
    <row r="48" spans="1:7" x14ac:dyDescent="0.25">
      <c r="A48" s="84" t="s">
        <v>349</v>
      </c>
      <c r="B48" s="83">
        <v>2064832.13</v>
      </c>
      <c r="C48" s="83">
        <v>1765695.12</v>
      </c>
      <c r="D48" s="83">
        <v>3830527.25</v>
      </c>
      <c r="E48" s="83">
        <v>2424148.44</v>
      </c>
      <c r="F48" s="83">
        <v>2268940.44</v>
      </c>
      <c r="G48" s="83">
        <v>1406378.81</v>
      </c>
    </row>
    <row r="49" spans="1:7" x14ac:dyDescent="0.25">
      <c r="A49" s="85" t="s">
        <v>350</v>
      </c>
      <c r="B49" s="166">
        <v>85000</v>
      </c>
      <c r="C49" s="166">
        <v>315372.03999999998</v>
      </c>
      <c r="D49" s="165">
        <v>400372.04</v>
      </c>
      <c r="E49" s="166">
        <v>286493.24</v>
      </c>
      <c r="F49" s="166">
        <v>286493.24</v>
      </c>
      <c r="G49" s="75">
        <v>113878.8</v>
      </c>
    </row>
    <row r="50" spans="1:7" x14ac:dyDescent="0.25">
      <c r="A50" s="85" t="s">
        <v>351</v>
      </c>
      <c r="B50" s="166">
        <v>45000</v>
      </c>
      <c r="C50" s="166">
        <v>290416</v>
      </c>
      <c r="D50" s="165">
        <v>335416</v>
      </c>
      <c r="E50" s="166">
        <v>310416</v>
      </c>
      <c r="F50" s="166">
        <v>155208</v>
      </c>
      <c r="G50" s="75">
        <v>25000</v>
      </c>
    </row>
    <row r="51" spans="1:7" x14ac:dyDescent="0.25">
      <c r="A51" s="85" t="s">
        <v>352</v>
      </c>
      <c r="B51" s="165">
        <v>0</v>
      </c>
      <c r="C51" s="165">
        <v>0</v>
      </c>
      <c r="D51" s="165">
        <v>0</v>
      </c>
      <c r="E51" s="165">
        <v>0</v>
      </c>
      <c r="F51" s="165">
        <v>0</v>
      </c>
      <c r="G51" s="75">
        <v>0</v>
      </c>
    </row>
    <row r="52" spans="1:7" x14ac:dyDescent="0.25">
      <c r="A52" s="85" t="s">
        <v>353</v>
      </c>
      <c r="B52" s="166">
        <v>1769797.43</v>
      </c>
      <c r="C52" s="166">
        <v>1149202.58</v>
      </c>
      <c r="D52" s="165">
        <v>2919000.01</v>
      </c>
      <c r="E52" s="166">
        <v>1708000</v>
      </c>
      <c r="F52" s="166">
        <v>1708000</v>
      </c>
      <c r="G52" s="75">
        <v>1211000.01</v>
      </c>
    </row>
    <row r="53" spans="1:7" x14ac:dyDescent="0.25">
      <c r="A53" s="85" t="s">
        <v>354</v>
      </c>
      <c r="B53" s="165">
        <v>0</v>
      </c>
      <c r="C53" s="165">
        <v>0</v>
      </c>
      <c r="D53" s="165">
        <v>0</v>
      </c>
      <c r="E53" s="165">
        <v>0</v>
      </c>
      <c r="F53" s="165">
        <v>0</v>
      </c>
      <c r="G53" s="75">
        <v>0</v>
      </c>
    </row>
    <row r="54" spans="1:7" x14ac:dyDescent="0.25">
      <c r="A54" s="85" t="s">
        <v>355</v>
      </c>
      <c r="B54" s="166">
        <v>165034.70000000001</v>
      </c>
      <c r="C54" s="166">
        <v>-90821.5</v>
      </c>
      <c r="D54" s="165">
        <v>74213.2</v>
      </c>
      <c r="E54" s="166">
        <v>17713.2</v>
      </c>
      <c r="F54" s="166">
        <v>17713.2</v>
      </c>
      <c r="G54" s="75">
        <v>56500</v>
      </c>
    </row>
    <row r="55" spans="1:7" x14ac:dyDescent="0.25">
      <c r="A55" s="85" t="s">
        <v>356</v>
      </c>
      <c r="B55" s="165">
        <v>0</v>
      </c>
      <c r="C55" s="165">
        <v>0</v>
      </c>
      <c r="D55" s="165">
        <v>0</v>
      </c>
      <c r="E55" s="165">
        <v>0</v>
      </c>
      <c r="F55" s="165">
        <v>0</v>
      </c>
      <c r="G55" s="75">
        <v>0</v>
      </c>
    </row>
    <row r="56" spans="1:7" x14ac:dyDescent="0.25">
      <c r="A56" s="85" t="s">
        <v>357</v>
      </c>
      <c r="B56" s="165">
        <v>0</v>
      </c>
      <c r="C56" s="165">
        <v>0</v>
      </c>
      <c r="D56" s="165">
        <v>0</v>
      </c>
      <c r="E56" s="165">
        <v>0</v>
      </c>
      <c r="F56" s="165">
        <v>0</v>
      </c>
      <c r="G56" s="75">
        <v>0</v>
      </c>
    </row>
    <row r="57" spans="1:7" x14ac:dyDescent="0.25">
      <c r="A57" s="85" t="s">
        <v>358</v>
      </c>
      <c r="B57" s="166">
        <v>0</v>
      </c>
      <c r="C57" s="166">
        <v>101526</v>
      </c>
      <c r="D57" s="165">
        <v>101526</v>
      </c>
      <c r="E57" s="166">
        <v>101526</v>
      </c>
      <c r="F57" s="166">
        <v>101526</v>
      </c>
      <c r="G57" s="75">
        <v>0</v>
      </c>
    </row>
    <row r="58" spans="1:7" x14ac:dyDescent="0.25">
      <c r="A58" s="84" t="s">
        <v>359</v>
      </c>
      <c r="B58" s="83">
        <v>0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25">
      <c r="A62" s="84" t="s">
        <v>363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25">
      <c r="A71" s="84" t="s">
        <v>372</v>
      </c>
      <c r="B71" s="83">
        <v>0</v>
      </c>
      <c r="C71" s="83">
        <v>0</v>
      </c>
      <c r="D71" s="83">
        <v>0</v>
      </c>
      <c r="E71" s="83">
        <v>0</v>
      </c>
      <c r="F71" s="83">
        <v>0</v>
      </c>
      <c r="G71" s="83"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</row>
    <row r="75" spans="1:7" x14ac:dyDescent="0.25">
      <c r="A75" s="84" t="s">
        <v>376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0">SUM(B85,B93,B103,B113,B123,B133,B137,B146,B150)</f>
        <v>0</v>
      </c>
      <c r="C84" s="83">
        <f t="shared" si="0"/>
        <v>0</v>
      </c>
      <c r="D84" s="83">
        <f t="shared" si="0"/>
        <v>0</v>
      </c>
      <c r="E84" s="83">
        <f t="shared" si="0"/>
        <v>0</v>
      </c>
      <c r="F84" s="83">
        <f t="shared" si="0"/>
        <v>0</v>
      </c>
      <c r="G84" s="83">
        <f t="shared" si="0"/>
        <v>0</v>
      </c>
    </row>
    <row r="85" spans="1:7" x14ac:dyDescent="0.25">
      <c r="A85" s="84" t="s">
        <v>311</v>
      </c>
      <c r="B85" s="83">
        <f t="shared" ref="B85:G85" si="1">SUM(B86:B92)</f>
        <v>0</v>
      </c>
      <c r="C85" s="83">
        <f t="shared" si="1"/>
        <v>0</v>
      </c>
      <c r="D85" s="83">
        <f t="shared" si="1"/>
        <v>0</v>
      </c>
      <c r="E85" s="83">
        <f t="shared" si="1"/>
        <v>0</v>
      </c>
      <c r="F85" s="83">
        <f t="shared" si="1"/>
        <v>0</v>
      </c>
      <c r="G85" s="83">
        <f t="shared" si="1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"/>
        <v>0</v>
      </c>
    </row>
    <row r="93" spans="1:7" x14ac:dyDescent="0.25">
      <c r="A93" s="84" t="s">
        <v>319</v>
      </c>
      <c r="B93" s="83">
        <f t="shared" ref="B93:G93" si="3">SUM(B94:B102)</f>
        <v>0</v>
      </c>
      <c r="C93" s="83">
        <f t="shared" si="3"/>
        <v>0</v>
      </c>
      <c r="D93" s="83">
        <f t="shared" si="3"/>
        <v>0</v>
      </c>
      <c r="E93" s="83">
        <f t="shared" si="3"/>
        <v>0</v>
      </c>
      <c r="F93" s="83">
        <f t="shared" si="3"/>
        <v>0</v>
      </c>
      <c r="G93" s="83">
        <f t="shared" si="3"/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4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4"/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4"/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4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4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4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4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4"/>
        <v>0</v>
      </c>
    </row>
    <row r="103" spans="1:7" x14ac:dyDescent="0.25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5">D105-E105</f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5"/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5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5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5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5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5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5"/>
        <v>0</v>
      </c>
    </row>
    <row r="113" spans="1:7" x14ac:dyDescent="0.25">
      <c r="A113" s="84" t="s">
        <v>339</v>
      </c>
      <c r="B113" s="83">
        <f t="shared" ref="B113:G113" si="6">SUM(B114:B122)</f>
        <v>0</v>
      </c>
      <c r="C113" s="83">
        <f t="shared" si="6"/>
        <v>0</v>
      </c>
      <c r="D113" s="83">
        <f t="shared" si="6"/>
        <v>0</v>
      </c>
      <c r="E113" s="83">
        <f t="shared" si="6"/>
        <v>0</v>
      </c>
      <c r="F113" s="83">
        <f t="shared" si="6"/>
        <v>0</v>
      </c>
      <c r="G113" s="83">
        <f t="shared" si="6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7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7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7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7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7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7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7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7"/>
        <v>0</v>
      </c>
    </row>
    <row r="123" spans="1:7" x14ac:dyDescent="0.25">
      <c r="A123" s="84" t="s">
        <v>349</v>
      </c>
      <c r="B123" s="83">
        <f t="shared" ref="B123:G123" si="8">SUM(B124:B132)</f>
        <v>0</v>
      </c>
      <c r="C123" s="83">
        <f t="shared" si="8"/>
        <v>0</v>
      </c>
      <c r="D123" s="83">
        <f t="shared" si="8"/>
        <v>0</v>
      </c>
      <c r="E123" s="83">
        <f t="shared" si="8"/>
        <v>0</v>
      </c>
      <c r="F123" s="83">
        <f t="shared" si="8"/>
        <v>0</v>
      </c>
      <c r="G123" s="83">
        <f t="shared" si="8"/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9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9"/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9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9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9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9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9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9"/>
        <v>0</v>
      </c>
    </row>
    <row r="133" spans="1:7" x14ac:dyDescent="0.25">
      <c r="A133" s="84" t="s">
        <v>359</v>
      </c>
      <c r="B133" s="83">
        <f t="shared" ref="B133:G133" si="10">SUM(B134:B136)</f>
        <v>0</v>
      </c>
      <c r="C133" s="83">
        <f t="shared" si="10"/>
        <v>0</v>
      </c>
      <c r="D133" s="83">
        <f t="shared" si="10"/>
        <v>0</v>
      </c>
      <c r="E133" s="83">
        <f t="shared" si="10"/>
        <v>0</v>
      </c>
      <c r="F133" s="83">
        <f t="shared" si="10"/>
        <v>0</v>
      </c>
      <c r="G133" s="83">
        <f t="shared" si="10"/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11">D135-E135</f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11"/>
        <v>0</v>
      </c>
    </row>
    <row r="137" spans="1:7" x14ac:dyDescent="0.25">
      <c r="A137" s="84" t="s">
        <v>363</v>
      </c>
      <c r="B137" s="83">
        <f t="shared" ref="B137:G137" si="12">SUM(B138:B142,B144:B145)</f>
        <v>0</v>
      </c>
      <c r="C137" s="83">
        <f t="shared" si="12"/>
        <v>0</v>
      </c>
      <c r="D137" s="83">
        <f t="shared" si="12"/>
        <v>0</v>
      </c>
      <c r="E137" s="83">
        <f t="shared" si="12"/>
        <v>0</v>
      </c>
      <c r="F137" s="83">
        <f t="shared" si="12"/>
        <v>0</v>
      </c>
      <c r="G137" s="83">
        <f t="shared" si="12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13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13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13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13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13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13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13"/>
        <v>0</v>
      </c>
    </row>
    <row r="146" spans="1:7" x14ac:dyDescent="0.25">
      <c r="A146" s="84" t="s">
        <v>372</v>
      </c>
      <c r="B146" s="83">
        <f t="shared" ref="B146:G146" si="14">SUM(B147:B149)</f>
        <v>0</v>
      </c>
      <c r="C146" s="83">
        <f t="shared" si="14"/>
        <v>0</v>
      </c>
      <c r="D146" s="83">
        <f t="shared" si="14"/>
        <v>0</v>
      </c>
      <c r="E146" s="83">
        <f t="shared" si="14"/>
        <v>0</v>
      </c>
      <c r="F146" s="83">
        <f t="shared" si="14"/>
        <v>0</v>
      </c>
      <c r="G146" s="83">
        <f t="shared" si="14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15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15"/>
        <v>0</v>
      </c>
    </row>
    <row r="150" spans="1:7" x14ac:dyDescent="0.25">
      <c r="A150" s="84" t="s">
        <v>376</v>
      </c>
      <c r="B150" s="83">
        <f t="shared" ref="B150:G150" si="16">SUM(B151:B157)</f>
        <v>0</v>
      </c>
      <c r="C150" s="83">
        <f t="shared" si="16"/>
        <v>0</v>
      </c>
      <c r="D150" s="83">
        <f t="shared" si="16"/>
        <v>0</v>
      </c>
      <c r="E150" s="83">
        <f t="shared" si="16"/>
        <v>0</v>
      </c>
      <c r="F150" s="83">
        <f t="shared" si="16"/>
        <v>0</v>
      </c>
      <c r="G150" s="83">
        <f t="shared" si="16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17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17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17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17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17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17"/>
        <v>0</v>
      </c>
    </row>
    <row r="158" spans="1:7" x14ac:dyDescent="0.25">
      <c r="A158" s="88"/>
      <c r="B158" s="159"/>
      <c r="C158" s="159"/>
      <c r="D158" s="159"/>
      <c r="E158" s="159"/>
      <c r="F158" s="159"/>
      <c r="G158" s="159"/>
    </row>
    <row r="159" spans="1:7" x14ac:dyDescent="0.25">
      <c r="A159" s="29" t="s">
        <v>385</v>
      </c>
      <c r="B159" s="89">
        <f t="shared" ref="B159:G159" si="18">B9+B84</f>
        <v>56612400</v>
      </c>
      <c r="C159" s="89">
        <f t="shared" si="18"/>
        <v>3121917.76</v>
      </c>
      <c r="D159" s="89">
        <f t="shared" si="18"/>
        <v>59734317.759999998</v>
      </c>
      <c r="E159" s="89">
        <f t="shared" si="18"/>
        <v>33785428.700000003</v>
      </c>
      <c r="F159" s="89">
        <f t="shared" si="18"/>
        <v>33277429.280000001</v>
      </c>
      <c r="G159" s="89">
        <f t="shared" si="18"/>
        <v>25948889.059999999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83:F92 B94:F159 B93:C93 E93:F93" unlockedFormula="1"/>
    <ignoredError sqref="G83:G159" formula="1" unlockedFormula="1"/>
    <ignoredError sqref="D93" formulaRange="1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E9" sqref="E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386</v>
      </c>
      <c r="B1" s="177"/>
      <c r="C1" s="177"/>
      <c r="D1" s="177"/>
      <c r="E1" s="177"/>
      <c r="F1" s="177"/>
      <c r="G1" s="178"/>
    </row>
    <row r="2" spans="1:7" ht="15" customHeight="1" x14ac:dyDescent="0.25">
      <c r="A2" s="109" t="str">
        <f>'Formato 1'!A2</f>
        <v xml:space="preserve"> Sistema Municipal para el Desarrollo Integral de la Familia de Silao de la Victoria</v>
      </c>
      <c r="B2" s="110"/>
      <c r="C2" s="110"/>
      <c r="D2" s="110"/>
      <c r="E2" s="110"/>
      <c r="F2" s="110"/>
      <c r="G2" s="111"/>
    </row>
    <row r="3" spans="1:7" ht="15" customHeight="1" x14ac:dyDescent="0.25">
      <c r="A3" s="112" t="s">
        <v>302</v>
      </c>
      <c r="B3" s="113"/>
      <c r="C3" s="113"/>
      <c r="D3" s="113"/>
      <c r="E3" s="113"/>
      <c r="F3" s="113"/>
      <c r="G3" s="114"/>
    </row>
    <row r="4" spans="1:7" ht="15" customHeight="1" x14ac:dyDescent="0.25">
      <c r="A4" s="112" t="s">
        <v>387</v>
      </c>
      <c r="B4" s="113"/>
      <c r="C4" s="113"/>
      <c r="D4" s="113"/>
      <c r="E4" s="113"/>
      <c r="F4" s="113"/>
      <c r="G4" s="114"/>
    </row>
    <row r="5" spans="1:7" ht="15" customHeight="1" x14ac:dyDescent="0.25">
      <c r="A5" s="112" t="str">
        <f>'Formato 3'!A4</f>
        <v>Del 1 de Enero al 30 de Septiembre de 2025 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" customHeight="1" x14ac:dyDescent="0.25">
      <c r="A7" s="171" t="s">
        <v>6</v>
      </c>
      <c r="B7" s="173" t="s">
        <v>304</v>
      </c>
      <c r="C7" s="173"/>
      <c r="D7" s="173"/>
      <c r="E7" s="173"/>
      <c r="F7" s="173"/>
      <c r="G7" s="175" t="s">
        <v>305</v>
      </c>
    </row>
    <row r="8" spans="1:7" ht="30" x14ac:dyDescent="0.25">
      <c r="A8" s="172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74"/>
    </row>
    <row r="9" spans="1:7" ht="15.75" customHeight="1" x14ac:dyDescent="0.25">
      <c r="A9" s="26" t="s">
        <v>388</v>
      </c>
      <c r="B9" s="30">
        <f t="shared" ref="B9:G9" si="0">SUM(B10:B30)</f>
        <v>56612400</v>
      </c>
      <c r="C9" s="30">
        <f t="shared" si="0"/>
        <v>3121917.7600000002</v>
      </c>
      <c r="D9" s="30">
        <f t="shared" si="0"/>
        <v>59734317.760000005</v>
      </c>
      <c r="E9" s="30">
        <f t="shared" si="0"/>
        <v>33785428.700000003</v>
      </c>
      <c r="F9" s="30">
        <f t="shared" si="0"/>
        <v>33277429.279999997</v>
      </c>
      <c r="G9" s="30">
        <f t="shared" si="0"/>
        <v>25948889.060000002</v>
      </c>
    </row>
    <row r="10" spans="1:7" x14ac:dyDescent="0.25">
      <c r="A10" s="63" t="s">
        <v>601</v>
      </c>
      <c r="B10" s="75">
        <v>187000</v>
      </c>
      <c r="C10" s="75">
        <v>-153000</v>
      </c>
      <c r="D10" s="75">
        <v>34000</v>
      </c>
      <c r="E10" s="75">
        <v>0</v>
      </c>
      <c r="F10" s="75">
        <v>0</v>
      </c>
      <c r="G10" s="75">
        <v>34000</v>
      </c>
    </row>
    <row r="11" spans="1:7" x14ac:dyDescent="0.25">
      <c r="A11" s="63" t="s">
        <v>602</v>
      </c>
      <c r="B11" s="75">
        <v>3102179.26</v>
      </c>
      <c r="C11" s="75">
        <v>-100474.8</v>
      </c>
      <c r="D11" s="75">
        <v>3001704.46</v>
      </c>
      <c r="E11" s="75">
        <v>1777241.36</v>
      </c>
      <c r="F11" s="75">
        <v>1522031.96</v>
      </c>
      <c r="G11" s="75">
        <v>1224463.1000000001</v>
      </c>
    </row>
    <row r="12" spans="1:7" x14ac:dyDescent="0.25">
      <c r="A12" s="63" t="s">
        <v>603</v>
      </c>
      <c r="B12" s="75">
        <v>850901.6</v>
      </c>
      <c r="C12" s="75">
        <v>101000</v>
      </c>
      <c r="D12" s="75">
        <v>951901.6</v>
      </c>
      <c r="E12" s="75">
        <v>602619.74</v>
      </c>
      <c r="F12" s="75">
        <v>602607.09</v>
      </c>
      <c r="G12" s="75">
        <v>349281.86</v>
      </c>
    </row>
    <row r="13" spans="1:7" x14ac:dyDescent="0.25">
      <c r="A13" s="63" t="s">
        <v>604</v>
      </c>
      <c r="B13" s="75">
        <v>7260852.5899999999</v>
      </c>
      <c r="C13" s="75">
        <v>2681476.5699999998</v>
      </c>
      <c r="D13" s="75">
        <v>9942329.1600000001</v>
      </c>
      <c r="E13" s="75">
        <v>6200166.96</v>
      </c>
      <c r="F13" s="75">
        <v>6183379.0599999996</v>
      </c>
      <c r="G13" s="75">
        <v>3742162.2</v>
      </c>
    </row>
    <row r="14" spans="1:7" x14ac:dyDescent="0.25">
      <c r="A14" s="63" t="s">
        <v>605</v>
      </c>
      <c r="B14" s="75">
        <v>3576838.8</v>
      </c>
      <c r="C14" s="75">
        <v>673859.99</v>
      </c>
      <c r="D14" s="75">
        <v>4250698.79</v>
      </c>
      <c r="E14" s="75">
        <v>2363743</v>
      </c>
      <c r="F14" s="75">
        <v>2363357.9500000002</v>
      </c>
      <c r="G14" s="75">
        <v>1886955.79</v>
      </c>
    </row>
    <row r="15" spans="1:7" x14ac:dyDescent="0.25">
      <c r="A15" s="63" t="s">
        <v>606</v>
      </c>
      <c r="B15" s="75">
        <v>603056.64000000001</v>
      </c>
      <c r="C15" s="75">
        <v>28000</v>
      </c>
      <c r="D15" s="75">
        <v>631056.64000000001</v>
      </c>
      <c r="E15" s="75">
        <v>404703.96</v>
      </c>
      <c r="F15" s="75">
        <v>404703.96</v>
      </c>
      <c r="G15" s="75">
        <v>226352.68</v>
      </c>
    </row>
    <row r="16" spans="1:7" x14ac:dyDescent="0.25">
      <c r="A16" s="63" t="s">
        <v>607</v>
      </c>
      <c r="B16" s="75">
        <v>9684065.2899999991</v>
      </c>
      <c r="C16" s="75">
        <v>-1184082.67</v>
      </c>
      <c r="D16" s="75">
        <v>8499982.6199999992</v>
      </c>
      <c r="E16" s="75">
        <v>5561225.1500000004</v>
      </c>
      <c r="F16" s="75">
        <v>5561225.1500000004</v>
      </c>
      <c r="G16" s="75">
        <v>2938757.47</v>
      </c>
    </row>
    <row r="17" spans="1:7" x14ac:dyDescent="0.25">
      <c r="A17" s="63" t="s">
        <v>608</v>
      </c>
      <c r="B17" s="75">
        <v>4771234.66</v>
      </c>
      <c r="C17" s="75">
        <v>371930.19</v>
      </c>
      <c r="D17" s="75">
        <v>5143164.8499999996</v>
      </c>
      <c r="E17" s="75">
        <v>3071997.62</v>
      </c>
      <c r="F17" s="75">
        <v>3071997.62</v>
      </c>
      <c r="G17" s="75">
        <v>2071167.23</v>
      </c>
    </row>
    <row r="18" spans="1:7" x14ac:dyDescent="0.25">
      <c r="A18" s="63" t="s">
        <v>609</v>
      </c>
      <c r="B18" s="75">
        <v>615056.64000000001</v>
      </c>
      <c r="C18" s="75">
        <v>24000</v>
      </c>
      <c r="D18" s="75">
        <v>639056.64000000001</v>
      </c>
      <c r="E18" s="75">
        <v>403793.16</v>
      </c>
      <c r="F18" s="75">
        <v>403793.16</v>
      </c>
      <c r="G18" s="75">
        <v>235263.48</v>
      </c>
    </row>
    <row r="19" spans="1:7" x14ac:dyDescent="0.25">
      <c r="A19" s="63" t="s">
        <v>610</v>
      </c>
      <c r="B19" s="75">
        <v>4765677.26</v>
      </c>
      <c r="C19" s="75">
        <v>711092</v>
      </c>
      <c r="D19" s="75">
        <v>5476769.2599999998</v>
      </c>
      <c r="E19" s="75">
        <v>3013235.24</v>
      </c>
      <c r="F19" s="75">
        <v>3013235.24</v>
      </c>
      <c r="G19" s="75">
        <v>2463534.02</v>
      </c>
    </row>
    <row r="20" spans="1:7" x14ac:dyDescent="0.25">
      <c r="A20" s="63" t="s">
        <v>611</v>
      </c>
      <c r="B20" s="75">
        <v>923200.69</v>
      </c>
      <c r="C20" s="75">
        <v>-25000</v>
      </c>
      <c r="D20" s="75">
        <v>898200.69</v>
      </c>
      <c r="E20" s="75">
        <v>574895.22</v>
      </c>
      <c r="F20" s="75">
        <v>574895.22</v>
      </c>
      <c r="G20" s="75">
        <v>323305.46999999997</v>
      </c>
    </row>
    <row r="21" spans="1:7" x14ac:dyDescent="0.25">
      <c r="A21" s="63" t="s">
        <v>612</v>
      </c>
      <c r="B21" s="75">
        <v>1651491.35</v>
      </c>
      <c r="C21" s="75">
        <v>81194</v>
      </c>
      <c r="D21" s="75">
        <v>1732685.35</v>
      </c>
      <c r="E21" s="75">
        <v>1024795.93</v>
      </c>
      <c r="F21" s="75">
        <v>1024795.93</v>
      </c>
      <c r="G21" s="75">
        <v>707889.42</v>
      </c>
    </row>
    <row r="22" spans="1:7" x14ac:dyDescent="0.25">
      <c r="A22" s="63" t="s">
        <v>613</v>
      </c>
      <c r="B22" s="75">
        <v>1823161.33</v>
      </c>
      <c r="C22" s="75">
        <v>34989.949999999997</v>
      </c>
      <c r="D22" s="75">
        <v>1858151.28</v>
      </c>
      <c r="E22" s="75">
        <v>1045661.52</v>
      </c>
      <c r="F22" s="75">
        <v>1045659.21</v>
      </c>
      <c r="G22" s="75">
        <v>812489.76</v>
      </c>
    </row>
    <row r="23" spans="1:7" x14ac:dyDescent="0.25">
      <c r="A23" s="63" t="s">
        <v>614</v>
      </c>
      <c r="B23" s="75">
        <v>1826412.16</v>
      </c>
      <c r="C23" s="75">
        <v>138065.29999999999</v>
      </c>
      <c r="D23" s="75">
        <v>1964477.46</v>
      </c>
      <c r="E23" s="75">
        <v>1153424.49</v>
      </c>
      <c r="F23" s="75">
        <v>1153424.49</v>
      </c>
      <c r="G23" s="75">
        <v>811052.97</v>
      </c>
    </row>
    <row r="24" spans="1:7" x14ac:dyDescent="0.25">
      <c r="A24" s="63" t="s">
        <v>615</v>
      </c>
      <c r="B24" s="75">
        <v>1261739.17</v>
      </c>
      <c r="C24" s="75">
        <v>152748.07999999999</v>
      </c>
      <c r="D24" s="75">
        <v>1414487.25</v>
      </c>
      <c r="E24" s="75">
        <v>765314.29</v>
      </c>
      <c r="F24" s="75">
        <v>765311.6</v>
      </c>
      <c r="G24" s="75">
        <v>649172.96</v>
      </c>
    </row>
    <row r="25" spans="1:7" x14ac:dyDescent="0.25">
      <c r="A25" s="63" t="s">
        <v>616</v>
      </c>
      <c r="B25" s="75">
        <v>3349413.59</v>
      </c>
      <c r="C25" s="75">
        <v>-517750.74</v>
      </c>
      <c r="D25" s="75">
        <v>2831662.85</v>
      </c>
      <c r="E25" s="75">
        <v>1354976.35</v>
      </c>
      <c r="F25" s="75">
        <v>1354976.35</v>
      </c>
      <c r="G25" s="75">
        <v>1476686.5</v>
      </c>
    </row>
    <row r="26" spans="1:7" x14ac:dyDescent="0.25">
      <c r="A26" s="63" t="s">
        <v>617</v>
      </c>
      <c r="B26" s="75">
        <v>769392.21</v>
      </c>
      <c r="C26" s="75">
        <v>-71900</v>
      </c>
      <c r="D26" s="75">
        <v>697492.21</v>
      </c>
      <c r="E26" s="75">
        <v>360903.02</v>
      </c>
      <c r="F26" s="75">
        <v>360901.95</v>
      </c>
      <c r="G26" s="75">
        <v>336589.19</v>
      </c>
    </row>
    <row r="27" spans="1:7" x14ac:dyDescent="0.25">
      <c r="A27" s="63" t="s">
        <v>618</v>
      </c>
      <c r="B27" s="75">
        <v>589473.4</v>
      </c>
      <c r="C27" s="75">
        <v>48226</v>
      </c>
      <c r="D27" s="75">
        <v>637699.4</v>
      </c>
      <c r="E27" s="75">
        <v>273645.44</v>
      </c>
      <c r="F27" s="75">
        <v>273641.73</v>
      </c>
      <c r="G27" s="75">
        <v>364053.96</v>
      </c>
    </row>
    <row r="28" spans="1:7" x14ac:dyDescent="0.25">
      <c r="A28" s="63" t="s">
        <v>619</v>
      </c>
      <c r="B28" s="75">
        <v>3988578.34</v>
      </c>
      <c r="C28" s="75">
        <v>-44000</v>
      </c>
      <c r="D28" s="75">
        <v>3944578.34</v>
      </c>
      <c r="E28" s="75">
        <v>553542.47</v>
      </c>
      <c r="F28" s="75">
        <v>553542.47</v>
      </c>
      <c r="G28" s="75">
        <v>3391035.87</v>
      </c>
    </row>
    <row r="29" spans="1:7" x14ac:dyDescent="0.25">
      <c r="A29" s="63" t="s">
        <v>620</v>
      </c>
      <c r="B29" s="75">
        <v>4990490.16</v>
      </c>
      <c r="C29" s="75">
        <v>103186.89</v>
      </c>
      <c r="D29" s="75">
        <v>5093677.05</v>
      </c>
      <c r="E29" s="75">
        <v>3231021.28</v>
      </c>
      <c r="F29" s="75">
        <v>2995426.64</v>
      </c>
      <c r="G29" s="75">
        <v>1862655.77</v>
      </c>
    </row>
    <row r="30" spans="1:7" x14ac:dyDescent="0.25">
      <c r="A30" s="63" t="s">
        <v>621</v>
      </c>
      <c r="B30" s="49">
        <v>22184.86</v>
      </c>
      <c r="C30" s="49">
        <v>68357</v>
      </c>
      <c r="D30" s="49">
        <v>90541.86</v>
      </c>
      <c r="E30" s="49">
        <v>48522.5</v>
      </c>
      <c r="F30" s="49">
        <v>48522.5</v>
      </c>
      <c r="G30" s="49">
        <v>42019.360000000001</v>
      </c>
    </row>
    <row r="31" spans="1:7" x14ac:dyDescent="0.25">
      <c r="A31" s="31"/>
      <c r="B31" s="49"/>
      <c r="C31" s="49"/>
      <c r="D31" s="49"/>
      <c r="E31" s="49"/>
      <c r="F31" s="49"/>
      <c r="G31" s="49"/>
    </row>
    <row r="32" spans="1:7" x14ac:dyDescent="0.25">
      <c r="A32" s="3" t="s">
        <v>397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389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390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391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392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393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394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395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396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153</v>
      </c>
      <c r="B41" s="49"/>
      <c r="C41" s="49"/>
      <c r="D41" s="49"/>
      <c r="E41" s="49"/>
      <c r="F41" s="49"/>
      <c r="G41" s="49"/>
    </row>
    <row r="42" spans="1:7" x14ac:dyDescent="0.25">
      <c r="A42" s="3" t="s">
        <v>385</v>
      </c>
      <c r="B42" s="4">
        <f>SUM(B32,B9)</f>
        <v>56612400</v>
      </c>
      <c r="C42" s="4">
        <f t="shared" ref="C42:G42" si="2">SUM(C32,C9)</f>
        <v>3121917.7600000002</v>
      </c>
      <c r="D42" s="4">
        <f t="shared" si="2"/>
        <v>59734317.760000005</v>
      </c>
      <c r="E42" s="4">
        <f t="shared" si="2"/>
        <v>33785428.700000003</v>
      </c>
      <c r="F42" s="4">
        <f t="shared" si="2"/>
        <v>33277429.279999997</v>
      </c>
      <c r="G42" s="4">
        <f t="shared" si="2"/>
        <v>25948889.060000002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0:G32 B41:G42 B9:G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2:G4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27" zoomScale="75" zoomScaleNormal="75" workbookViewId="0">
      <selection activeCell="B25" sqref="B25:G2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398</v>
      </c>
      <c r="B1" s="183"/>
      <c r="C1" s="183"/>
      <c r="D1" s="183"/>
      <c r="E1" s="183"/>
      <c r="F1" s="183"/>
      <c r="G1" s="183"/>
    </row>
    <row r="2" spans="1:7" x14ac:dyDescent="0.25">
      <c r="A2" s="109" t="str">
        <f>'Formato 1'!A2</f>
        <v xml:space="preserve"> Sistema Municipal para el Desarrollo Integral de la Familia de Silao de la Victoria</v>
      </c>
      <c r="B2" s="110"/>
      <c r="C2" s="110"/>
      <c r="D2" s="110"/>
      <c r="E2" s="110"/>
      <c r="F2" s="110"/>
      <c r="G2" s="111"/>
    </row>
    <row r="3" spans="1:7" x14ac:dyDescent="0.25">
      <c r="A3" s="112" t="s">
        <v>399</v>
      </c>
      <c r="B3" s="113"/>
      <c r="C3" s="113"/>
      <c r="D3" s="113"/>
      <c r="E3" s="113"/>
      <c r="F3" s="113"/>
      <c r="G3" s="114"/>
    </row>
    <row r="4" spans="1:7" x14ac:dyDescent="0.25">
      <c r="A4" s="112" t="s">
        <v>400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30 de Septiembre de 2025 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25">
      <c r="A7" s="171" t="s">
        <v>6</v>
      </c>
      <c r="B7" s="179" t="s">
        <v>304</v>
      </c>
      <c r="C7" s="180"/>
      <c r="D7" s="180"/>
      <c r="E7" s="180"/>
      <c r="F7" s="181"/>
      <c r="G7" s="175" t="s">
        <v>401</v>
      </c>
    </row>
    <row r="8" spans="1:7" ht="30" x14ac:dyDescent="0.25">
      <c r="A8" s="172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74"/>
    </row>
    <row r="9" spans="1:7" ht="16.5" customHeight="1" x14ac:dyDescent="0.25">
      <c r="A9" s="26" t="s">
        <v>403</v>
      </c>
      <c r="B9" s="30">
        <f>SUM(B10,B19,B27,B37)</f>
        <v>56612400</v>
      </c>
      <c r="C9" s="30">
        <f t="shared" ref="C9:G9" si="0">SUM(C10,C19,C27,C37)</f>
        <v>3121917.76</v>
      </c>
      <c r="D9" s="30">
        <f t="shared" si="0"/>
        <v>59734317.759999998</v>
      </c>
      <c r="E9" s="30">
        <f t="shared" si="0"/>
        <v>33785428.700000003</v>
      </c>
      <c r="F9" s="30">
        <f t="shared" si="0"/>
        <v>33277429.280000001</v>
      </c>
      <c r="G9" s="30">
        <f t="shared" si="0"/>
        <v>25948889.059999999</v>
      </c>
    </row>
    <row r="10" spans="1:7" ht="15" customHeight="1" x14ac:dyDescent="0.25">
      <c r="A10" s="58" t="s">
        <v>404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f>SUM(B20:B26)</f>
        <v>56612400</v>
      </c>
      <c r="C19" s="47">
        <f t="shared" ref="C19:G19" si="2">SUM(C20:C26)</f>
        <v>3121917.76</v>
      </c>
      <c r="D19" s="47">
        <f t="shared" si="2"/>
        <v>59734317.759999998</v>
      </c>
      <c r="E19" s="47">
        <f t="shared" si="2"/>
        <v>33785428.700000003</v>
      </c>
      <c r="F19" s="47">
        <f t="shared" si="2"/>
        <v>33277429.280000001</v>
      </c>
      <c r="G19" s="47">
        <f t="shared" si="2"/>
        <v>25948889.059999999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56612400</v>
      </c>
      <c r="C25" s="47">
        <v>3121917.76</v>
      </c>
      <c r="D25" s="47">
        <v>59734317.759999998</v>
      </c>
      <c r="E25" s="47">
        <v>33785428.700000003</v>
      </c>
      <c r="F25" s="47">
        <v>33277429.280000001</v>
      </c>
      <c r="G25" s="47">
        <v>25948889.059999999</v>
      </c>
    </row>
    <row r="26" spans="1:7" x14ac:dyDescent="0.25">
      <c r="A26" s="77" t="s">
        <v>420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421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404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56612400</v>
      </c>
      <c r="C77" s="4">
        <f t="shared" ref="C77:G77" si="10">C43+C9</f>
        <v>3121917.76</v>
      </c>
      <c r="D77" s="4">
        <f t="shared" si="10"/>
        <v>59734317.759999998</v>
      </c>
      <c r="E77" s="4">
        <f t="shared" si="10"/>
        <v>33785428.700000003</v>
      </c>
      <c r="F77" s="4">
        <f t="shared" si="10"/>
        <v>33277429.280000001</v>
      </c>
      <c r="G77" s="4">
        <f t="shared" si="10"/>
        <v>25948889.059999999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4 B26:G77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75" zoomScaleNormal="75" workbookViewId="0">
      <selection activeCell="B10" sqref="B10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6" t="s">
        <v>437</v>
      </c>
      <c r="B1" s="168"/>
      <c r="C1" s="168"/>
      <c r="D1" s="168"/>
      <c r="E1" s="168"/>
      <c r="F1" s="168"/>
      <c r="G1" s="169"/>
    </row>
    <row r="2" spans="1:7" x14ac:dyDescent="0.25">
      <c r="A2" s="109" t="str">
        <f>'Formato 1'!A2</f>
        <v xml:space="preserve"> Sistema Municipal para el Desarrollo Integral de la Familia de Silao de la Victoria</v>
      </c>
      <c r="B2" s="110"/>
      <c r="C2" s="110"/>
      <c r="D2" s="110"/>
      <c r="E2" s="110"/>
      <c r="F2" s="110"/>
      <c r="G2" s="111"/>
    </row>
    <row r="3" spans="1:7" x14ac:dyDescent="0.25">
      <c r="A3" s="112" t="s">
        <v>302</v>
      </c>
      <c r="B3" s="113"/>
      <c r="C3" s="113"/>
      <c r="D3" s="113"/>
      <c r="E3" s="113"/>
      <c r="F3" s="113"/>
      <c r="G3" s="114"/>
    </row>
    <row r="4" spans="1:7" x14ac:dyDescent="0.25">
      <c r="A4" s="112" t="s">
        <v>438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30 de Septiembre de 2025 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x14ac:dyDescent="0.25">
      <c r="A7" s="171" t="s">
        <v>439</v>
      </c>
      <c r="B7" s="174" t="s">
        <v>304</v>
      </c>
      <c r="C7" s="174"/>
      <c r="D7" s="174"/>
      <c r="E7" s="174"/>
      <c r="F7" s="174"/>
      <c r="G7" s="174" t="s">
        <v>305</v>
      </c>
    </row>
    <row r="8" spans="1:7" ht="30" x14ac:dyDescent="0.25">
      <c r="A8" s="172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84"/>
    </row>
    <row r="9" spans="1:7" ht="15.75" customHeight="1" x14ac:dyDescent="0.25">
      <c r="A9" s="26" t="s">
        <v>440</v>
      </c>
      <c r="B9" s="118">
        <f>SUM(B10,B11,B12,B15,B16,B19)</f>
        <v>33904345.060000002</v>
      </c>
      <c r="C9" s="118">
        <f t="shared" ref="C9:G9" si="0">SUM(C10,C11,C12,C15,C16,C19)</f>
        <v>-2689098.96</v>
      </c>
      <c r="D9" s="118">
        <f t="shared" si="0"/>
        <v>31215246.100000001</v>
      </c>
      <c r="E9" s="118">
        <f t="shared" si="0"/>
        <v>20254717.789999999</v>
      </c>
      <c r="F9" s="118">
        <f t="shared" si="0"/>
        <v>20254717.789999999</v>
      </c>
      <c r="G9" s="118">
        <f t="shared" si="0"/>
        <v>10960528.310000001</v>
      </c>
    </row>
    <row r="10" spans="1:7" x14ac:dyDescent="0.25">
      <c r="A10" s="58" t="s">
        <v>441</v>
      </c>
      <c r="B10" s="75">
        <v>33904345.060000002</v>
      </c>
      <c r="C10" s="75">
        <v>-2689098.96</v>
      </c>
      <c r="D10" s="75">
        <v>31215246.100000001</v>
      </c>
      <c r="E10" s="75">
        <v>20254717.789999999</v>
      </c>
      <c r="F10" s="75">
        <v>20254717.789999999</v>
      </c>
      <c r="G10" s="76">
        <v>10960528.310000001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447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8">
        <f>SUM(B22,B23,B24,B27,B28,B31)</f>
        <v>0</v>
      </c>
      <c r="C21" s="118">
        <f t="shared" ref="C21:F21" si="4">SUM(C22,C23,C24,C27,C28,C31)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>SUM(G22,G23,G24,G27,G28,G31)</f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443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447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8">
        <f>B21+B9</f>
        <v>33904345.060000002</v>
      </c>
      <c r="C33" s="118">
        <f t="shared" ref="C33:G33" si="8">C21+C9</f>
        <v>-2689098.96</v>
      </c>
      <c r="D33" s="118">
        <f t="shared" si="8"/>
        <v>31215246.100000001</v>
      </c>
      <c r="E33" s="118">
        <f t="shared" si="8"/>
        <v>20254717.789999999</v>
      </c>
      <c r="F33" s="118">
        <f t="shared" si="8"/>
        <v>20254717.789999999</v>
      </c>
      <c r="G33" s="118">
        <f t="shared" si="8"/>
        <v>10960528.310000001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.</cp:lastModifiedBy>
  <cp:revision/>
  <dcterms:created xsi:type="dcterms:W3CDTF">2023-03-16T22:14:51Z</dcterms:created>
  <dcterms:modified xsi:type="dcterms:W3CDTF">2025-10-16T01:08:41Z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