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8C0CC84F-4A79-4654-8213-D2244CDA3B56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<sst xmlns="http://schemas.openxmlformats.org/spreadsheetml/2006/main" count="854" uniqueCount="598">
  <si>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</si>
  <si>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</si>
  <si>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</si>
  <si>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</si>
  <si>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</si>
  <si>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</si>
  <si>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</si>
  <si>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</si>
  <si>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</si>
  <si>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</si>
  <si>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</si>
  <si>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</si>
  <si>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</si>
  <si>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</si>
  <si>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</si>
  <si>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</si>
  <si>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</si>
  <si>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</si>
  <si>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</si>
  <si>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</si>
  <si>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</si>
  <si>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</si>
  <si>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</si>
  <si>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</si>
  <si>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</si>
  <si>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</si>
  <si>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</si>
  <si>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</si>
  <si>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</si>
  <si>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</si>
  <si>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</si>
  <si>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</si>
  <si>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</si>
  <si>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</si>
  <si>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</si>
  <si>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</si>
  <si>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</si>
  <si>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</si>
  <si>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</si>
  <si>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</si>
  <si>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</si>
  <si>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</si>
  <si>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</si>
  <si>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</si>
  <si>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</si>
  <si>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</si>
  <si>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</si>
  <si>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</si>
  <si>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</si>
  <si>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</si>
  <si>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</si>
  <si>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</si>
  <si>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</si>
  <si>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</si>
  <si>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</si>
  <si>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</si>
  <si>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</si>
  <si>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</si>
  <si>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</si>
  <si>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</si>
  <si>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</si>
  <si>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</si>
  <si>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</si>
  <si>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</si>
  <si>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</si>
  <si>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</si>
  <si>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</si>
  <si>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</si>
  <si>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</si>
  <si>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</si>
  <si>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</si>
  <si>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</si>
  <si>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</si>
  <si>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</si>
  <si>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</si>
  <si>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</si>
  <si>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</si>
  <si>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</si>
  <si>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</si>
  <si>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</si>
  <si>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</si>
  <si>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</si>
  <si>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</si>
  <si>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</si>
  <si>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</si>
  <si>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</si>
  <si>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</si>
  <si>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</si>
  <si>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</si>
  <si>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</si>
  <si>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</si>
  <si>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</si>
  <si>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</si>
  <si>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</si>
  <si>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</si>
  <si>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</si>
  <si>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</si>
  <si>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</si>
  <si>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</si>
  <si>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</si>
  <si>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</si>
  <si>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</si>
  <si>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</si>
  <si>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</si>
  <si>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</si>
  <si>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</si>
  <si>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</si>
  <si>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</si>
  <si>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</si>
  <si>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</si>
  <si>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</si>
  <si>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</si>
  <si>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</si>
  <si>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</si>
  <si>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</si>
  <si>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</si>
  <si>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</si>
  <si>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</si>
  <si>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</si>
  <si>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</si>
  <si>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</si>
  <si>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</si>
  <si>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</si>
  <si>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</si>
  <si>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</si>
  <si>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</si>
  <si>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</si>
  <si>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</si>
  <si>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</si>
  <si>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</si>
  <si>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</si>
  <si>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</si>
  <si>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</si>
  <si>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</si>
  <si>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</si>
  <si>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</si>
  <si>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</si>
  <si>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</si>
  <si>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</si>
  <si>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</si>
  <si>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</si>
  <si>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</si>
  <si>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</si>
  <si>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</si>
  <si>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</si>
  <si>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</si>
  <si>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</si>
  <si>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</si>
  <si>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</si>
  <si>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</si>
  <si>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</si>
  <si>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</si>
  <si>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</si>
  <si>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</si>
  <si>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</si>
  <si>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</si>
  <si>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</si>
  <si>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</si>
  <si>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</si>
  <si>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</si>
  <si>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</si>
  <si>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</si>
  <si>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</si>
  <si>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</si>
  <si>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</si>
  <si>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</si>
  <si>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</si>
  <si>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</si>
  <si>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</si>
  <si>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</si>
  <si>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</si>
  <si>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</si>
  <si>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</si>
  <si>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</si>
  <si>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</si>
  <si>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</si>
  <si>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</si>
  <si>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</si>
  <si>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</si>
  <si>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</si>
  <si>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</si>
  <si>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</si>
  <si>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</si>
  <si>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</si>
  <si>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</si>
  <si>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</si>
  <si>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</si>
  <si>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</si>
  <si>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</si>
  <si>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</si>
  <si>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</si>
  <si>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</si>
  <si>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</si>
  <si>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</si>
  <si>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</si>
  <si>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</si>
  <si>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</si>
  <si>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</si>
  <si>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</si>
  <si>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</si>
  <si>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</si>
  <si>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</si>
  <si>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</si>
  <si>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</si>
  <si>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</si>
  <si>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</si>
  <si>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</si>
  <si>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</si>
  <si>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</si>
  <si>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</si>
  <si>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</si>
  <si>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</si>
  <si>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</si>
  <si>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</si>
  <si>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</si>
  <si>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</si>
  <si>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</si>
  <si>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</si>
  <si>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</si>
  <si>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</si>
  <si>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</si>
  <si>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</si>
  <si>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</si>
  <si>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</si>
  <si>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</si>
  <si>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</si>
  <si>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</si>
  <si>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</si>
  <si>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</si>
  <si>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</si>
  <si>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</si>
  <si>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</si>
  <si>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</si>
  <si>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</si>
  <si>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</si>
  <si>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</si>
  <si>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</si>
  <si>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</si>
  <si>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</si>
  <si>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</si>
  <si>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</si>
  <si>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</si>
  <si>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</si>
  <si>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</si>
  <si>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</si>
  <si>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</si>
  <si>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</si>
  <si>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</si>
  <si>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</si>
  <si>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</si>
  <si>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</si>
  <si>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</si>
  <si>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</si>
  <si>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</si>
  <si>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</si>
  <si>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</si>
  <si>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</si>
  <si>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</si>
  <si>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</si>
  <si>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</si>
  <si>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</si>
  <si>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</si>
  <si>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</si>
  <si>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</si>
  <si>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</si>
  <si>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</si>
  <si>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</si>
  <si>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</si>
  <si>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</si>
  <si>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</si>
  <si>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</si>
  <si>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</si>
  <si>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</si>
  <si>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</si>
  <si>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</si>
  <si>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</si>
  <si>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</si>
  <si>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</si>
  <si>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</si>
  <si>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</si>
  <si>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</si>
  <si>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</si>
  <si>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</si>
  <si>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</si>
  <si>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</si>
  <si>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</si>
  <si>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</si>
  <si>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</si>
  <si>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</si>
  <si>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</si>
  <si>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</si>
  <si>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</si>
  <si>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</si>
  <si>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</si>
  <si>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</si>
  <si>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</si>
  <si>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</si>
  <si>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</si>
  <si>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</si>
  <si>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</si>
  <si>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</si>
  <si>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</si>
  <si>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</si>
  <si>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</si>
  <si>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</si>
  <si>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</si>
  <si>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</si>
  <si>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</si>
  <si>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</si>
  <si>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</si>
  <si>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</si>
  <si>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</si>
  <si>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</si>
  <si>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</si>
  <si>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</si>
  <si>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</si>
  <si>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</si>
  <si>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</si>
  <si>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</si>
  <si>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</si>
  <si>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</si>
  <si>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</si>
  <si>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</si>
  <si>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</si>
  <si>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</si>
  <si>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</si>
  <si>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</si>
  <si>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</si>
  <si>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</si>
  <si>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</si>
  <si>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</si>
  <si>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</si>
  <si>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</si>
  <si>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</si>
  <si>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</si>
  <si>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</si>
  <si>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</si>
  <si>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</si>
  <si>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</si>
  <si>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</si>
  <si>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</si>
  <si>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</si>
  <si>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</si>
  <si>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</si>
  <si>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</si>
  <si>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</si>
  <si>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</si>
  <si>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</si>
  <si>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</si>
  <si>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</si>
  <si>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</si>
  <si>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</si>
  <si>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</si>
  <si>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</si>
  <si>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</si>
  <si>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</si>
  <si>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</si>
  <si>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</si>
  <si>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</si>
  <si>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</si>
  <si>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</si>
  <si>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</si>
  <si>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</si>
  <si>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</si>
  <si>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</si>
  <si>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</si>
  <si>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</si>
  <si>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</si>
  <si>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</si>
  <si>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</si>
  <si>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</si>
  <si>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</si>
  <si>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</si>
  <si>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</si>
  <si>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</si>
  <si>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</si>
  <si>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</si>
  <si>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</si>
  <si>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</si>
  <si>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</si>
  <si>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</si>
  <si>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</si>
  <si>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</si>
  <si>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</si>
  <si>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</si>
  <si>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</si>
  <si>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</si>
  <si>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</si>
  <si>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</si>
  <si>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</si>
  <si>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</si>
  <si>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</si>
  <si>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</si>
  <si>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</si>
  <si>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</si>
  <si>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</si>
  <si>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</si>
  <si>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</si>
  <si>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</si>
  <si>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</si>
  <si>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</si>
  <si>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</si>
  <si>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</si>
  <si>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</si>
  <si>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</si>
  <si>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</si>
  <si>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</si>
  <si>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</si>
  <si>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</si>
  <si>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</si>
  <si>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</si>
  <si>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</si>
  <si>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</si>
  <si>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</si>
  <si>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</si>
  <si>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</si>
  <si>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</si>
  <si>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</si>
  <si>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</si>
  <si>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</si>
  <si>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</si>
  <si>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</si>
  <si>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</si>
  <si>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</si>
  <si>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</si>
  <si>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</si>
  <si>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</si>
  <si>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</si>
  <si>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</si>
  <si>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</si>
  <si>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</si>
  <si>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</si>
  <si>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</si>
  <si>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</si>
  <si>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</si>
  <si>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</si>
  <si>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</si>
  <si>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</si>
  <si>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</si>
  <si>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</si>
  <si>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</si>
  <si>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</si>
  <si>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</si>
  <si>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</si>
  <si>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</si>
  <si>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</si>
  <si>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</si>
  <si>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</si>
  <si>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</si>
  <si>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</si>
  <si>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</si>
  <si>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</si>
  <si>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</si>
  <si>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</si>
  <si>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</si>
  <si>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</si>
  <si>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</si>
  <si>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</si>
  <si>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</si>
  <si>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</si>
  <si>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</si>
  <si>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</si>
  <si>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</si>
  <si>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</si>
  <si>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</si>
  <si>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</si>
  <si>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</si>
  <si>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</si>
  <si>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</si>
  <si>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</si>
  <si>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</si>
  <si>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</si>
  <si>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</si>
  <si>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</si>
  <si>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</si>
  <si>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</si>
  <si>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</si>
  <si>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</si>
  <si>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</si>
  <si>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</si>
  <si>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</si>
  <si>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</si>
  <si>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</si>
  <si>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</si>
  <si>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</si>
  <si>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</si>
  <si>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</si>
  <si>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</si>
  <si>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</si>
  <si>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</si>
  <si>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</si>
  <si>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</si>
  <si>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</si>
  <si>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</si>
  <si>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</si>
  <si>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</si>
  <si>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</si>
  <si>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</si>
  <si>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</si>
  <si>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</si>
  <si>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</si>
  <si>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</si>
  <si>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</si>
  <si>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</si>
  <si>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</si>
  <si>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</si>
  <si>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</si>
  <si>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</si>
  <si>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</si>
  <si>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</si>
  <si>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</si>
  <si>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</si>
  <si>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</si>
  <si>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</si>
  <si>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</si>
  <si>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</si>
  <si>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</si>
  <si>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</si>
  <si>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</si>
  <si>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</si>
  <si>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</si>
  <si>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</si>
  <si>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</si>
  <si>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</si>
  <si>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</si>
  <si>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</si>
  <si>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</si>
  <si>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</si>
  <si>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</si>
  <si>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</si>
  <si>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</si>
  <si>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</si>
  <si>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</si>
  <si>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</si>
  <si>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</si>
  <si>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</si>
  <si>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</si>
  <si>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</si>
  <si>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</si>
  <si>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</si>
  <si>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</si>
  <si>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</si>
  <si>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</si>
  <si>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</si>
  <si>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</si>
  <si>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</si>
  <si>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</si>
  <si>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</si>
  <si>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</si>
  <si>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</si>
  <si>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</si>
  <si>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</si>
  <si>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</si>
  <si>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</si>
  <si>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</si>
  <si>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</si>
  <si>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</si>
  <si>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</si>
  <si>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</si>
  <si>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</si>
  <si>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</si>
  <si>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</si>
  <si>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</si>
  <si>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</si>
  <si>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</si>
  <si>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</si>
  <si>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</si>
  <si>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</si>
  <si>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</si>
  <si>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</si>
  <si>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</si>
  <si>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</si>
  <si>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</si>
  <si>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</si>
  <si>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</si>
  <si>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</si>
  <si>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</si>
  <si>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</si>
  <si>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</si>
  <si>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</si>
  <si>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</si>
  <si>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</si>
  <si>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</si>
  <si>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</si>
  <si>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</si>
  <si>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</si>
  <si>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</si>
  <si>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</si>
  <si>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</si>
  <si>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</si>
  <si>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</si>
  <si>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</si>
  <si>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</si>
  <si>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</si>
  <si>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</si>
  <si>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</si>
  <si>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para el Desarrollo Integral de la Familia de Silao de la Victoria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</si>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</sst>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3</xdr:col>
      <xdr:colOff>791583</xdr:colOff>
      <xdr:row>50</xdr:row>
      <xdr:rowOff>104849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702445-F76E-0179-4922-7B3E6BE1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0087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60" zoomScaleNormal="100" workbookViewId="0">
      <selection activeCell="E18" sqref="E1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44296571.009999998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3884354.3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3884354.3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3884354.3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39780000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39780000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39780000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632216.71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632216.71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632216.71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31361280.260000002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29779894.640000001</v>
      </c>
      <c r="D95" s="112">
        <f>C95/$C$94</f>
        <v>0.94957522119985027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20254717.789999999</v>
      </c>
      <c r="D96" s="112">
        <f t="shared" ref="D96:D159" si="0">C96/$C$94</f>
        <v>0.64585111392388028</v>
      </c>
      <c r="E96" s="41"/>
    </row>
    <row r="97" spans="1:5" x14ac:dyDescent="0.2">
      <c r="A97" s="43">
        <v>5111</v>
      </c>
      <c r="B97" s="41" t="s">
        <v>280</v>
      </c>
      <c r="C97" s="141">
        <v>13975891.560000001</v>
      </c>
      <c r="D97" s="44">
        <f t="shared" si="0"/>
        <v>0.44564161424958354</v>
      </c>
      <c r="E97" s="41"/>
    </row>
    <row r="98" spans="1:5" x14ac:dyDescent="0.2">
      <c r="A98" s="43">
        <v>5112</v>
      </c>
      <c r="B98" s="41" t="s">
        <v>281</v>
      </c>
      <c r="C98" s="141">
        <v>2804980.89</v>
      </c>
      <c r="D98" s="44">
        <f t="shared" si="0"/>
        <v>8.944089229602134E-2</v>
      </c>
      <c r="E98" s="41"/>
    </row>
    <row r="99" spans="1:5" x14ac:dyDescent="0.2">
      <c r="A99" s="43">
        <v>5113</v>
      </c>
      <c r="B99" s="41" t="s">
        <v>282</v>
      </c>
      <c r="C99" s="141">
        <v>644274.06999999995</v>
      </c>
      <c r="D99" s="44">
        <f t="shared" si="0"/>
        <v>2.0543615077530636E-2</v>
      </c>
      <c r="E99" s="41"/>
    </row>
    <row r="100" spans="1:5" x14ac:dyDescent="0.2">
      <c r="A100" s="43">
        <v>5114</v>
      </c>
      <c r="B100" s="41" t="s">
        <v>283</v>
      </c>
      <c r="C100" s="141">
        <v>139554.97</v>
      </c>
      <c r="D100" s="44">
        <f t="shared" si="0"/>
        <v>4.4499130406355416E-3</v>
      </c>
      <c r="E100" s="41"/>
    </row>
    <row r="101" spans="1:5" x14ac:dyDescent="0.2">
      <c r="A101" s="43">
        <v>5115</v>
      </c>
      <c r="B101" s="41" t="s">
        <v>284</v>
      </c>
      <c r="C101" s="141">
        <v>2690016.3</v>
      </c>
      <c r="D101" s="44">
        <f t="shared" si="0"/>
        <v>8.5775079260109258E-2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4934621.25</v>
      </c>
      <c r="D103" s="112">
        <f t="shared" si="0"/>
        <v>0.1573475702869791</v>
      </c>
      <c r="E103" s="41"/>
    </row>
    <row r="104" spans="1:5" x14ac:dyDescent="0.2">
      <c r="A104" s="43">
        <v>5121</v>
      </c>
      <c r="B104" s="41" t="s">
        <v>287</v>
      </c>
      <c r="C104" s="141">
        <v>723425.9</v>
      </c>
      <c r="D104" s="44">
        <f t="shared" si="0"/>
        <v>2.3067486212375692E-2</v>
      </c>
      <c r="E104" s="41"/>
    </row>
    <row r="105" spans="1:5" x14ac:dyDescent="0.2">
      <c r="A105" s="43">
        <v>5122</v>
      </c>
      <c r="B105" s="41" t="s">
        <v>288</v>
      </c>
      <c r="C105" s="141">
        <v>434587.24</v>
      </c>
      <c r="D105" s="44">
        <f t="shared" si="0"/>
        <v>1.3857445754671495E-2</v>
      </c>
      <c r="E105" s="41"/>
    </row>
    <row r="106" spans="1:5" x14ac:dyDescent="0.2">
      <c r="A106" s="43">
        <v>5123</v>
      </c>
      <c r="B106" s="41" t="s">
        <v>289</v>
      </c>
      <c r="C106" s="141">
        <v>7454.24</v>
      </c>
      <c r="D106" s="44">
        <f t="shared" si="0"/>
        <v>2.376892760180958E-4</v>
      </c>
      <c r="E106" s="41"/>
    </row>
    <row r="107" spans="1:5" x14ac:dyDescent="0.2">
      <c r="A107" s="43">
        <v>5124</v>
      </c>
      <c r="B107" s="41" t="s">
        <v>290</v>
      </c>
      <c r="C107" s="141">
        <v>291216.48</v>
      </c>
      <c r="D107" s="44">
        <f t="shared" si="0"/>
        <v>9.2858607042083808E-3</v>
      </c>
      <c r="E107" s="41"/>
    </row>
    <row r="108" spans="1:5" x14ac:dyDescent="0.2">
      <c r="A108" s="43">
        <v>5125</v>
      </c>
      <c r="B108" s="41" t="s">
        <v>291</v>
      </c>
      <c r="C108" s="141">
        <v>2102077.25</v>
      </c>
      <c r="D108" s="44">
        <f t="shared" si="0"/>
        <v>6.7027788169767788E-2</v>
      </c>
      <c r="E108" s="41"/>
    </row>
    <row r="109" spans="1:5" x14ac:dyDescent="0.2">
      <c r="A109" s="43">
        <v>5126</v>
      </c>
      <c r="B109" s="41" t="s">
        <v>292</v>
      </c>
      <c r="C109" s="141">
        <v>1176463.3400000001</v>
      </c>
      <c r="D109" s="44">
        <f t="shared" si="0"/>
        <v>3.7513243408641379E-2</v>
      </c>
      <c r="E109" s="41"/>
    </row>
    <row r="110" spans="1:5" x14ac:dyDescent="0.2">
      <c r="A110" s="43">
        <v>5127</v>
      </c>
      <c r="B110" s="41" t="s">
        <v>293</v>
      </c>
      <c r="C110" s="141">
        <v>165623.71</v>
      </c>
      <c r="D110" s="44">
        <f t="shared" si="0"/>
        <v>5.2811527025331964E-3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33773.089999999997</v>
      </c>
      <c r="D112" s="44">
        <f t="shared" si="0"/>
        <v>1.0769040587630652E-3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4590555.5999999996</v>
      </c>
      <c r="D113" s="112">
        <f t="shared" si="0"/>
        <v>0.14637653698899086</v>
      </c>
      <c r="E113" s="41"/>
    </row>
    <row r="114" spans="1:5" x14ac:dyDescent="0.2">
      <c r="A114" s="43">
        <v>5131</v>
      </c>
      <c r="B114" s="41" t="s">
        <v>297</v>
      </c>
      <c r="C114" s="141">
        <v>708779.72</v>
      </c>
      <c r="D114" s="44">
        <f t="shared" si="0"/>
        <v>2.2600471477053147E-2</v>
      </c>
      <c r="E114" s="41"/>
    </row>
    <row r="115" spans="1:5" x14ac:dyDescent="0.2">
      <c r="A115" s="43">
        <v>5132</v>
      </c>
      <c r="B115" s="41" t="s">
        <v>298</v>
      </c>
      <c r="C115" s="141">
        <v>181480.6</v>
      </c>
      <c r="D115" s="44">
        <f t="shared" si="0"/>
        <v>5.7867726857908572E-3</v>
      </c>
      <c r="E115" s="41"/>
    </row>
    <row r="116" spans="1:5" x14ac:dyDescent="0.2">
      <c r="A116" s="43">
        <v>5133</v>
      </c>
      <c r="B116" s="41" t="s">
        <v>299</v>
      </c>
      <c r="C116" s="141">
        <v>445354.58</v>
      </c>
      <c r="D116" s="44">
        <f t="shared" si="0"/>
        <v>1.4200778039282762E-2</v>
      </c>
      <c r="E116" s="41"/>
    </row>
    <row r="117" spans="1:5" x14ac:dyDescent="0.2">
      <c r="A117" s="43">
        <v>5134</v>
      </c>
      <c r="B117" s="41" t="s">
        <v>300</v>
      </c>
      <c r="C117" s="141">
        <v>326289.42</v>
      </c>
      <c r="D117" s="44">
        <f t="shared" si="0"/>
        <v>1.0404212369358162E-2</v>
      </c>
      <c r="E117" s="41"/>
    </row>
    <row r="118" spans="1:5" x14ac:dyDescent="0.2">
      <c r="A118" s="43">
        <v>5135</v>
      </c>
      <c r="B118" s="41" t="s">
        <v>301</v>
      </c>
      <c r="C118" s="141">
        <v>1002733.57</v>
      </c>
      <c r="D118" s="44">
        <f t="shared" si="0"/>
        <v>3.1973617202067629E-2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77301.45</v>
      </c>
      <c r="D120" s="44">
        <f t="shared" si="0"/>
        <v>2.4648690792956804E-3</v>
      </c>
      <c r="E120" s="41"/>
    </row>
    <row r="121" spans="1:5" x14ac:dyDescent="0.2">
      <c r="A121" s="43">
        <v>5138</v>
      </c>
      <c r="B121" s="41" t="s">
        <v>304</v>
      </c>
      <c r="C121" s="141">
        <v>1173874.26</v>
      </c>
      <c r="D121" s="44">
        <f t="shared" si="0"/>
        <v>3.7430686830002516E-2</v>
      </c>
      <c r="E121" s="41"/>
    </row>
    <row r="122" spans="1:5" x14ac:dyDescent="0.2">
      <c r="A122" s="43">
        <v>5139</v>
      </c>
      <c r="B122" s="41" t="s">
        <v>305</v>
      </c>
      <c r="C122" s="141">
        <v>674742</v>
      </c>
      <c r="D122" s="44">
        <f t="shared" si="0"/>
        <v>2.1515129306140131E-2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1581385.6199999999</v>
      </c>
      <c r="D123" s="112">
        <f t="shared" si="0"/>
        <v>5.0424778800149651E-2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1210755.6599999999</v>
      </c>
      <c r="D133" s="112">
        <f t="shared" si="0"/>
        <v>3.8606703870577248E-2</v>
      </c>
      <c r="E133" s="41"/>
    </row>
    <row r="134" spans="1:5" x14ac:dyDescent="0.2">
      <c r="A134" s="43">
        <v>5241</v>
      </c>
      <c r="B134" s="41" t="s">
        <v>315</v>
      </c>
      <c r="C134" s="141">
        <v>1210755.6599999999</v>
      </c>
      <c r="D134" s="44">
        <f t="shared" si="0"/>
        <v>3.8606703870577248E-2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370629.96</v>
      </c>
      <c r="D138" s="112">
        <f t="shared" si="0"/>
        <v>1.1818074929572406E-2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370629.96</v>
      </c>
      <c r="D140" s="44">
        <f t="shared" si="0"/>
        <v>1.1818074929572406E-2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="60" zoomScaleNormal="60" workbookViewId="0">
      <selection activeCell="O28" sqref="O2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-984.31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99130.18</v>
      </c>
      <c r="D15" s="143">
        <v>40430.17</v>
      </c>
      <c r="E15" s="143">
        <v>40430.17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942815.53</v>
      </c>
      <c r="D20" s="143">
        <v>942815.53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60000</v>
      </c>
      <c r="D21" s="143">
        <v>60000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461551.42</v>
      </c>
      <c r="D23" s="143">
        <v>461551.42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93240</v>
      </c>
      <c r="D24" s="143">
        <v>93240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7000</v>
      </c>
      <c r="D26" s="143">
        <v>7000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0.04</v>
      </c>
      <c r="D27" s="143">
        <v>0.04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6173115.1499999994</v>
      </c>
      <c r="D56" s="143">
        <f>SUM(D57:D63)</f>
        <v>0</v>
      </c>
      <c r="E56" s="143">
        <f>SUM(E57:E63)</f>
        <v>124530.6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18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828201.59</v>
      </c>
      <c r="D59" s="143">
        <v>0</v>
      </c>
      <c r="E59" s="143">
        <v>124530.6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5344895.5599999996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17422724.349999998</v>
      </c>
      <c r="D64" s="143">
        <f t="shared" ref="D64:E64" si="0">SUM(D65:D72)</f>
        <v>0</v>
      </c>
      <c r="E64" s="143">
        <f t="shared" si="0"/>
        <v>6450963.2600000007</v>
      </c>
    </row>
    <row r="65" spans="1:9" x14ac:dyDescent="0.2">
      <c r="A65" s="16">
        <v>1241</v>
      </c>
      <c r="B65" s="14" t="s">
        <v>158</v>
      </c>
      <c r="C65" s="143">
        <v>4087792.8</v>
      </c>
      <c r="D65" s="143">
        <v>0</v>
      </c>
      <c r="E65" s="143">
        <v>1375177.84</v>
      </c>
    </row>
    <row r="66" spans="1:9" x14ac:dyDescent="0.2">
      <c r="A66" s="16">
        <v>1242</v>
      </c>
      <c r="B66" s="14" t="s">
        <v>159</v>
      </c>
      <c r="C66" s="143">
        <v>658472.39</v>
      </c>
      <c r="D66" s="143">
        <v>0</v>
      </c>
      <c r="E66" s="143">
        <v>239694.31</v>
      </c>
    </row>
    <row r="67" spans="1:9" x14ac:dyDescent="0.2">
      <c r="A67" s="16">
        <v>1243</v>
      </c>
      <c r="B67" s="14" t="s">
        <v>160</v>
      </c>
      <c r="C67" s="143">
        <v>4415623.7699999996</v>
      </c>
      <c r="D67" s="143">
        <v>0</v>
      </c>
      <c r="E67" s="143">
        <v>1093777.67</v>
      </c>
    </row>
    <row r="68" spans="1:9" x14ac:dyDescent="0.2">
      <c r="A68" s="16">
        <v>1244</v>
      </c>
      <c r="B68" s="14" t="s">
        <v>161</v>
      </c>
      <c r="C68" s="143">
        <v>7185937.2400000002</v>
      </c>
      <c r="D68" s="143">
        <v>0</v>
      </c>
      <c r="E68" s="143">
        <v>3562749.05</v>
      </c>
    </row>
    <row r="69" spans="1:9" x14ac:dyDescent="0.2">
      <c r="A69" s="16">
        <v>1245</v>
      </c>
      <c r="B69" s="14" t="s">
        <v>162</v>
      </c>
      <c r="C69" s="143">
        <v>3944</v>
      </c>
      <c r="D69" s="143">
        <v>0</v>
      </c>
      <c r="E69" s="143">
        <v>3917.9</v>
      </c>
    </row>
    <row r="70" spans="1:9" x14ac:dyDescent="0.2">
      <c r="A70" s="16">
        <v>1246</v>
      </c>
      <c r="B70" s="14" t="s">
        <v>163</v>
      </c>
      <c r="C70" s="143">
        <v>1070954.1499999999</v>
      </c>
      <c r="D70" s="143">
        <v>0</v>
      </c>
      <c r="E70" s="143">
        <v>175646.49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179379.86</v>
      </c>
      <c r="D76" s="143">
        <f>SUM(D77:D81)</f>
        <v>0</v>
      </c>
      <c r="E76" s="143">
        <f>SUM(E77:E81)</f>
        <v>44988.83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21593.86</v>
      </c>
      <c r="D77" s="143">
        <v>0</v>
      </c>
      <c r="E77" s="143">
        <v>21416.66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157786</v>
      </c>
      <c r="D80" s="143">
        <v>0</v>
      </c>
      <c r="E80" s="143">
        <v>23572.17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63072.9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63072.9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1440467.21</v>
      </c>
      <c r="D110" s="143">
        <f>SUM(D111:D119)</f>
        <v>1440467.21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10937.78</v>
      </c>
      <c r="D111" s="143">
        <f>C111</f>
        <v>10937.78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834478.44</v>
      </c>
      <c r="D112" s="143">
        <f t="shared" ref="D112:D119" si="1">C112</f>
        <v>834478.44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-665548.84</v>
      </c>
      <c r="D113" s="143">
        <f t="shared" si="1"/>
        <v>-665548.84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650518.06999999995</v>
      </c>
      <c r="D117" s="143">
        <f t="shared" si="1"/>
        <v>650518.06999999995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610081.76</v>
      </c>
      <c r="D119" s="143">
        <f t="shared" si="1"/>
        <v>610081.76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60" zoomScaleNormal="100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945816.92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100202.05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12935290.75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15830959.27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view="pageBreakPreview" zoomScale="60" zoomScaleNormal="100" workbookViewId="0">
      <selection activeCell="I18" sqref="I1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-3362.31</v>
      </c>
      <c r="D9" s="146">
        <v>-3362.31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12375536.08</v>
      </c>
      <c r="D10" s="146">
        <v>1852644.94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-984.31</v>
      </c>
      <c r="D12" s="146">
        <v>-984.31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12371189.459999999</v>
      </c>
      <c r="D16" s="147">
        <f>SUM(D9:D15)</f>
        <v>1848298.3199999998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2167414.4400000004</v>
      </c>
      <c r="D29" s="147">
        <f>SUM(D30:D37)</f>
        <v>875059.43</v>
      </c>
    </row>
    <row r="30" spans="1:5" x14ac:dyDescent="0.2">
      <c r="A30" s="26">
        <v>1241</v>
      </c>
      <c r="B30" s="22" t="s">
        <v>158</v>
      </c>
      <c r="C30" s="146">
        <v>286493.24</v>
      </c>
      <c r="D30" s="146">
        <v>483270.08</v>
      </c>
    </row>
    <row r="31" spans="1:5" x14ac:dyDescent="0.2">
      <c r="A31" s="26">
        <v>1242</v>
      </c>
      <c r="B31" s="22" t="s">
        <v>159</v>
      </c>
      <c r="C31" s="146">
        <v>155208</v>
      </c>
      <c r="D31" s="146">
        <v>71688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105179</v>
      </c>
    </row>
    <row r="33" spans="1:5" x14ac:dyDescent="0.2">
      <c r="A33" s="26">
        <v>1244</v>
      </c>
      <c r="B33" s="22" t="s">
        <v>161</v>
      </c>
      <c r="C33" s="146">
        <v>1708000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17713.2</v>
      </c>
      <c r="D35" s="146">
        <v>214922.35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101526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101526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2268940.4400000004</v>
      </c>
      <c r="D44" s="147">
        <f>D21+D29+D38</f>
        <v>875059.43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12935290.75</v>
      </c>
      <c r="D48" s="147">
        <v>2289790.5699999998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352791.42</v>
      </c>
      <c r="D49" s="147">
        <f>D54+D66+D94+D97+D50</f>
        <v>1943803.55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1476625.1300000001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1476625.1300000001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24906.12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1445146.48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6572.53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352791.42</v>
      </c>
      <c r="D97" s="147">
        <f>SUM(D98:D102)</f>
        <v>467178.42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338102.62</v>
      </c>
      <c r="D99" s="146">
        <v>37012.5</v>
      </c>
    </row>
    <row r="100" spans="1:4" x14ac:dyDescent="0.2">
      <c r="A100" s="26">
        <v>2112</v>
      </c>
      <c r="B100" s="22" t="s">
        <v>525</v>
      </c>
      <c r="C100" s="146">
        <v>14688.8</v>
      </c>
      <c r="D100" s="146">
        <v>390025.92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40140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58700.01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58700.01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58700.01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13229382.16</v>
      </c>
      <c r="D139" s="147">
        <f>D48+D49-D103-D106</f>
        <v>4233594.12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="60" zoomScaleNormal="10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44296571.009999998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44296571.009999998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zoomScale="60" zoomScaleNormal="10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33785428.700000003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2424148.4400000004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286493.24</v>
      </c>
    </row>
    <row r="12" spans="1:3" x14ac:dyDescent="0.2">
      <c r="A12" s="76">
        <v>2.4</v>
      </c>
      <c r="B12" s="63" t="s">
        <v>159</v>
      </c>
      <c r="C12" s="93">
        <v>310416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1708000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17713.2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101526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31361280.260000002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view="pageBreakPreview" zoomScale="60" zoomScaleNormal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56612400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-14614499.75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2298670.7599999998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-58700.01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-44237871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-56612400</v>
      </c>
    </row>
    <row r="51" spans="1:3" x14ac:dyDescent="0.2">
      <c r="A51" s="22">
        <v>8220</v>
      </c>
      <c r="B51" s="103" t="s">
        <v>46</v>
      </c>
      <c r="C51" s="160">
        <v>25076578.91</v>
      </c>
    </row>
    <row r="52" spans="1:3" x14ac:dyDescent="0.2">
      <c r="A52" s="22">
        <v>8230</v>
      </c>
      <c r="B52" s="103" t="s">
        <v>594</v>
      </c>
      <c r="C52" s="160">
        <v>-3121917.76</v>
      </c>
    </row>
    <row r="53" spans="1:3" x14ac:dyDescent="0.2">
      <c r="A53" s="22">
        <v>8240</v>
      </c>
      <c r="B53" s="103" t="s">
        <v>45</v>
      </c>
      <c r="C53" s="160">
        <v>872310.15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507999.42</v>
      </c>
    </row>
    <row r="56" spans="1:3" x14ac:dyDescent="0.2">
      <c r="A56" s="22">
        <v>8270</v>
      </c>
      <c r="B56" s="103" t="s">
        <v>42</v>
      </c>
      <c r="C56" s="160">
        <v>33277429.280000001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53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2019-02-13T21:19:08Z</cp:lastPrinted>
  <dcterms:created xsi:type="dcterms:W3CDTF">2012-12-11T20:36:24Z</dcterms:created>
  <dcterms:modified xsi:type="dcterms:W3CDTF">2025-10-16T00:16:49Z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